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発注残" sheetId="2" state="visible" r:id="rId2"/>
    <sheet xmlns:r="http://schemas.openxmlformats.org/officeDocument/2006/relationships" name="欠品予告" sheetId="3" state="visible" r:id="rId3"/>
    <sheet xmlns:r="http://schemas.openxmlformats.org/officeDocument/2006/relationships" name="長納期品" sheetId="4" state="visible" r:id="rId4"/>
    <sheet xmlns:r="http://schemas.openxmlformats.org/officeDocument/2006/relationships" name="仕入先" sheetId="5" state="visible" r:id="rId5"/>
  </sheets>
  <definedNames>
    <definedName name="_xlnm._FilterDatabase" localSheetId="1" hidden="1">'発注残'!$A$1:$N$53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##"/>
    <numFmt numFmtId="165" formatCode="#,##0;▲#,##0"/>
    <numFmt numFmtId="166" formatCode="0.0"/>
    <numFmt numFmtId="167" formatCode="0.0&quot;%&quot;"/>
  </numFmts>
  <fonts count="7">
    <font>
      <name val="Calibri"/>
      <family val="2"/>
      <color theme="1"/>
      <sz val="11"/>
      <scheme val="minor"/>
    </font>
    <font>
      <name val="MS PGothic"/>
      <sz val="9"/>
    </font>
    <font>
      <name val="MS PGothic"/>
      <b val="1"/>
      <sz val="16"/>
    </font>
    <font>
      <name val="MS PGothic"/>
      <b val="1"/>
      <sz val="9"/>
    </font>
    <font>
      <name val="MS PGothic"/>
      <color rgb="00808080"/>
      <sz val="8"/>
    </font>
    <font>
      <name val="MS PGothic"/>
      <color rgb="00C00000"/>
      <sz val="9"/>
    </font>
    <font>
      <name val="MS PGothic"/>
      <b val="1"/>
      <sz val="12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FE0CC"/>
      </patternFill>
    </fill>
  </fills>
  <borders count="6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3" fontId="1" fillId="4" borderId="1" applyAlignment="1" pivotButton="0" quotePrefix="0" xfId="0">
      <alignment horizontal="right" vertical="center"/>
    </xf>
    <xf numFmtId="0" fontId="1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3" fontId="1" fillId="0" borderId="1" applyAlignment="1" pivotButton="0" quotePrefix="0" xfId="0">
      <alignment horizontal="right" vertical="center"/>
    </xf>
    <xf numFmtId="0" fontId="1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165" fontId="1" fillId="0" borderId="1" applyAlignment="1" pivotButton="0" quotePrefix="0" xfId="0">
      <alignment horizontal="right" vertical="center"/>
    </xf>
    <xf numFmtId="166" fontId="1" fillId="0" borderId="1" applyAlignment="1" pivotButton="0" quotePrefix="0" xfId="0">
      <alignment horizontal="right" vertical="center"/>
    </xf>
    <xf numFmtId="167" fontId="1" fillId="0" borderId="1" applyAlignment="1" pivotButton="0" quotePrefix="0" xfId="0">
      <alignment horizontal="right" vertical="center"/>
    </xf>
    <xf numFmtId="167" fontId="1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>
      <c r="B2" s="1" t="inlineStr">
        <is>
          <t>購買様式 C-2</t>
        </is>
      </c>
    </row>
    <row r="4">
      <c r="B4" s="2" t="inlineStr">
        <is>
          <t>様式Ｃ-２　発注残一覧</t>
        </is>
      </c>
    </row>
    <row r="6">
      <c r="B6" s="3" t="inlineStr">
        <is>
          <t>発行部門</t>
        </is>
      </c>
      <c r="C6" s="4" t="inlineStr">
        <is>
          <t>購買課</t>
        </is>
      </c>
      <c r="D6" s="5" t="n"/>
      <c r="E6" s="5" t="n"/>
      <c r="F6" s="5" t="n"/>
      <c r="G6" s="5" t="n"/>
      <c r="H6" s="5" t="n"/>
      <c r="I6" s="6" t="n"/>
    </row>
    <row r="7">
      <c r="B7" s="3" t="inlineStr">
        <is>
          <t>基準日</t>
        </is>
      </c>
      <c r="C7" s="4" t="inlineStr">
        <is>
          <t>2026年8月20日（8月20日締め）</t>
        </is>
      </c>
      <c r="D7" s="5" t="n"/>
      <c r="E7" s="5" t="n"/>
      <c r="F7" s="5" t="n"/>
      <c r="G7" s="5" t="n"/>
      <c r="H7" s="5" t="n"/>
      <c r="I7" s="6" t="n"/>
    </row>
    <row r="8">
      <c r="B8" s="3" t="inlineStr">
        <is>
          <t>作成日</t>
        </is>
      </c>
      <c r="C8" s="4" t="inlineStr">
        <is>
          <t>2026年8月22日</t>
        </is>
      </c>
      <c r="D8" s="5" t="n"/>
      <c r="E8" s="5" t="n"/>
      <c r="F8" s="5" t="n"/>
      <c r="G8" s="5" t="n"/>
      <c r="H8" s="5" t="n"/>
      <c r="I8" s="6" t="n"/>
    </row>
    <row r="10">
      <c r="B10" s="7" t="inlineStr">
        <is>
          <t>【取扱いについて】</t>
        </is>
      </c>
    </row>
    <row r="11">
      <c r="B11" s="8" t="inlineStr">
        <is>
          <t>・2026年8月20日時点の未入庫の注文です。発注は 様式C-1 注文書によります。</t>
        </is>
      </c>
    </row>
    <row r="12">
      <c r="B12" s="8" t="inlineStr">
        <is>
          <t>・状態が「遅延」「回答待ち」の注文は、生産管理課へ連絡し 様式P-2 計画変更申請の要否を確認してください。</t>
        </is>
      </c>
    </row>
    <row r="13">
      <c r="B13" s="8" t="inlineStr">
        <is>
          <t>・「欠品予告」シートは、9月度の所要量（部品構成表の展開値）と在庫・発注残を突き合わせたものです。</t>
        </is>
      </c>
    </row>
    <row r="14">
      <c r="B14" s="8" t="inlineStr">
        <is>
          <t>・相見積は原則3社です。グループ会社（ダラリ商事）は1社として数えてよいことになっています。</t>
        </is>
      </c>
    </row>
    <row r="16">
      <c r="B16" s="9" t="inlineStr">
        <is>
          <t>※ 本ファイルは架空企業「ダラリ重工業株式会社」の資料（という設定）です。実在の企業・団体とは関係ありません。</t>
        </is>
      </c>
    </row>
    <row r="17">
      <c r="B17" s="9" t="inlineStr">
        <is>
          <t>※ 出典: https://darari-nu.com/company/intranet/ ／ 自社の雛形として自由に流用してください。</t>
        </is>
      </c>
    </row>
  </sheetData>
  <mergeCells count="11">
    <mergeCell ref="B12:I12"/>
    <mergeCell ref="B13:I13"/>
    <mergeCell ref="B11:I11"/>
    <mergeCell ref="C8:I8"/>
    <mergeCell ref="B2:I2"/>
    <mergeCell ref="B16:I16"/>
    <mergeCell ref="C6:I6"/>
    <mergeCell ref="C7:I7"/>
    <mergeCell ref="B14:I14"/>
    <mergeCell ref="B4:I4"/>
    <mergeCell ref="B17:I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28" customWidth="1" min="3" max="3"/>
    <col width="13" customWidth="1" min="4" max="4"/>
    <col width="26" customWidth="1" min="5" max="5"/>
    <col width="12" customWidth="1" min="6" max="6"/>
    <col width="6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40" customWidth="1" min="13" max="13"/>
    <col width="60" customWidth="1" min="14" max="14"/>
  </cols>
  <sheetData>
    <row r="1">
      <c r="A1" s="10" t="inlineStr">
        <is>
          <t>発注番号</t>
        </is>
      </c>
      <c r="B1" s="10" t="inlineStr">
        <is>
          <t>品番</t>
        </is>
      </c>
      <c r="C1" s="10" t="inlineStr">
        <is>
          <t>品名</t>
        </is>
      </c>
      <c r="D1" s="10" t="inlineStr">
        <is>
          <t>仕入先コード</t>
        </is>
      </c>
      <c r="E1" s="10" t="inlineStr">
        <is>
          <t>仕入先名</t>
        </is>
      </c>
      <c r="F1" s="10" t="inlineStr">
        <is>
          <t>数量</t>
        </is>
      </c>
      <c r="G1" s="10" t="inlineStr">
        <is>
          <t>単位</t>
        </is>
      </c>
      <c r="H1" s="10" t="inlineStr">
        <is>
          <t>発注日</t>
        </is>
      </c>
      <c r="I1" s="10" t="inlineStr">
        <is>
          <t>希望納期</t>
        </is>
      </c>
      <c r="J1" s="10" t="inlineStr">
        <is>
          <t>回答納期</t>
        </is>
      </c>
      <c r="K1" s="10" t="inlineStr">
        <is>
          <t>遅延日数</t>
        </is>
      </c>
      <c r="L1" s="10" t="inlineStr">
        <is>
          <t>状態</t>
        </is>
      </c>
      <c r="M1" s="10" t="inlineStr">
        <is>
          <t>分納予定</t>
        </is>
      </c>
      <c r="N1" s="10" t="inlineStr">
        <is>
          <t>備考</t>
        </is>
      </c>
    </row>
    <row r="2">
      <c r="A2" s="11" t="inlineStr">
        <is>
          <t>PO-2026-1847</t>
        </is>
      </c>
      <c r="B2" s="11" t="inlineStr">
        <is>
          <t>P-4402-00</t>
        </is>
      </c>
      <c r="C2" s="11" t="inlineStr">
        <is>
          <t>銘板ラベル</t>
        </is>
      </c>
      <c r="D2" s="12" t="inlineStr">
        <is>
          <t>S-110</t>
        </is>
      </c>
      <c r="E2" s="11" t="inlineStr">
        <is>
          <t>大甘商事株式会社 資材部</t>
        </is>
      </c>
      <c r="F2" s="13" t="n">
        <v>300000</v>
      </c>
      <c r="G2" s="12" t="inlineStr">
        <is>
          <t>枚</t>
        </is>
      </c>
      <c r="H2" s="12" t="inlineStr">
        <is>
          <t>2026-07-29</t>
        </is>
      </c>
      <c r="I2" s="12" t="inlineStr">
        <is>
          <t>2026-08-08</t>
        </is>
      </c>
      <c r="J2" s="12" t="inlineStr">
        <is>
          <t>2026-08-18</t>
        </is>
      </c>
      <c r="K2" s="14" t="n">
        <v>10</v>
      </c>
      <c r="L2" s="15" t="inlineStr">
        <is>
          <t>遅延</t>
        </is>
      </c>
      <c r="M2" s="11" t="inlineStr"/>
      <c r="N2" s="11" t="inlineStr"/>
    </row>
    <row r="3">
      <c r="A3" s="4" t="inlineStr">
        <is>
          <t>PO-2026-1885</t>
        </is>
      </c>
      <c r="B3" s="4" t="inlineStr">
        <is>
          <t>M-7031-00</t>
        </is>
      </c>
      <c r="C3" s="4" t="inlineStr">
        <is>
          <t>PBT樹脂ペレット</t>
        </is>
      </c>
      <c r="D3" s="16" t="inlineStr">
        <is>
          <t>S-103</t>
        </is>
      </c>
      <c r="E3" s="4" t="inlineStr">
        <is>
          <t>前田折樹脂工業株式会社</t>
        </is>
      </c>
      <c r="F3" s="17" t="n">
        <v>3500</v>
      </c>
      <c r="G3" s="16" t="inlineStr">
        <is>
          <t>kg</t>
        </is>
      </c>
      <c r="H3" s="16" t="inlineStr">
        <is>
          <t>2026-07-26</t>
        </is>
      </c>
      <c r="I3" s="16" t="inlineStr">
        <is>
          <t>2026-08-09</t>
        </is>
      </c>
      <c r="J3" s="16" t="inlineStr">
        <is>
          <t>2026-08-09</t>
        </is>
      </c>
      <c r="K3" s="18" t="n">
        <v>0</v>
      </c>
      <c r="L3" s="16" t="inlineStr">
        <is>
          <t>回答済</t>
        </is>
      </c>
      <c r="M3" s="4" t="inlineStr"/>
      <c r="N3" s="4" t="inlineStr"/>
    </row>
    <row r="4">
      <c r="A4" s="4" t="inlineStr">
        <is>
          <t>PO-2026-1877</t>
        </is>
      </c>
      <c r="B4" s="4" t="inlineStr">
        <is>
          <t>P-5902-00</t>
        </is>
      </c>
      <c r="C4" s="4" t="inlineStr">
        <is>
          <t>個装箱</t>
        </is>
      </c>
      <c r="D4" s="16" t="inlineStr">
        <is>
          <t>S-114</t>
        </is>
      </c>
      <c r="E4" s="4" t="inlineStr">
        <is>
          <t>前田折パッケージ株式会社</t>
        </is>
      </c>
      <c r="F4" s="17" t="n">
        <v>50000</v>
      </c>
      <c r="G4" s="16" t="inlineStr">
        <is>
          <t>枚</t>
        </is>
      </c>
      <c r="H4" s="16" t="inlineStr">
        <is>
          <t>2026-07-27</t>
        </is>
      </c>
      <c r="I4" s="16" t="inlineStr">
        <is>
          <t>2026-08-11</t>
        </is>
      </c>
      <c r="J4" s="16" t="inlineStr">
        <is>
          <t>2026-08-11</t>
        </is>
      </c>
      <c r="K4" s="18" t="n">
        <v>0</v>
      </c>
      <c r="L4" s="16" t="inlineStr">
        <is>
          <t>回答済</t>
        </is>
      </c>
      <c r="M4" s="4" t="inlineStr"/>
      <c r="N4" s="4" t="inlineStr"/>
    </row>
    <row r="5">
      <c r="A5" s="11" t="inlineStr">
        <is>
          <t>PO-2026-1854</t>
        </is>
      </c>
      <c r="B5" s="11" t="inlineStr">
        <is>
          <t>P-4603-00</t>
        </is>
      </c>
      <c r="C5" s="11" t="inlineStr">
        <is>
          <t>Oリング</t>
        </is>
      </c>
      <c r="D5" s="12" t="inlineStr">
        <is>
          <t>S-104</t>
        </is>
      </c>
      <c r="E5" s="11" t="inlineStr">
        <is>
          <t>大甘化成株式会社</t>
        </is>
      </c>
      <c r="F5" s="13" t="n">
        <v>150000</v>
      </c>
      <c r="G5" s="12" t="inlineStr">
        <is>
          <t>個</t>
        </is>
      </c>
      <c r="H5" s="12" t="inlineStr">
        <is>
          <t>2026-07-30</t>
        </is>
      </c>
      <c r="I5" s="12" t="inlineStr">
        <is>
          <t>2026-08-13</t>
        </is>
      </c>
      <c r="J5" s="12" t="inlineStr">
        <is>
          <t>2026-08-26</t>
        </is>
      </c>
      <c r="K5" s="14" t="n">
        <v>13</v>
      </c>
      <c r="L5" s="15" t="inlineStr">
        <is>
          <t>遅延</t>
        </is>
      </c>
      <c r="M5" s="11" t="inlineStr"/>
      <c r="N5" s="11" t="inlineStr"/>
    </row>
    <row r="6">
      <c r="A6" s="11" t="inlineStr">
        <is>
          <t>PO-2026-1886</t>
        </is>
      </c>
      <c r="B6" s="11" t="inlineStr">
        <is>
          <t>M-7032-00</t>
        </is>
      </c>
      <c r="C6" s="11" t="inlineStr">
        <is>
          <t>PC樹脂ペレット</t>
        </is>
      </c>
      <c r="D6" s="12" t="inlineStr">
        <is>
          <t>S-103</t>
        </is>
      </c>
      <c r="E6" s="11" t="inlineStr">
        <is>
          <t>前田折樹脂工業株式会社</t>
        </is>
      </c>
      <c r="F6" s="13" t="n">
        <v>1000</v>
      </c>
      <c r="G6" s="12" t="inlineStr">
        <is>
          <t>kg</t>
        </is>
      </c>
      <c r="H6" s="12" t="inlineStr">
        <is>
          <t>2026-07-30</t>
        </is>
      </c>
      <c r="I6" s="12" t="inlineStr">
        <is>
          <t>2026-08-13</t>
        </is>
      </c>
      <c r="J6" s="12" t="inlineStr">
        <is>
          <t>2026-08-24</t>
        </is>
      </c>
      <c r="K6" s="14" t="n">
        <v>11</v>
      </c>
      <c r="L6" s="15" t="inlineStr">
        <is>
          <t>遅延</t>
        </is>
      </c>
      <c r="M6" s="11" t="inlineStr"/>
      <c r="N6" s="11" t="inlineStr"/>
    </row>
    <row r="7">
      <c r="A7" s="4" t="inlineStr">
        <is>
          <t>PO-2026-1865</t>
        </is>
      </c>
      <c r="B7" s="4" t="inlineStr">
        <is>
          <t>P-4912-00</t>
        </is>
      </c>
      <c r="C7" s="4" t="inlineStr">
        <is>
          <t>チップ部品セット</t>
        </is>
      </c>
      <c r="D7" s="16" t="inlineStr">
        <is>
          <t>S-108</t>
        </is>
      </c>
      <c r="E7" s="4" t="inlineStr">
        <is>
          <t>マエダ電子部品株式会社</t>
        </is>
      </c>
      <c r="F7" s="17" t="n">
        <v>70000</v>
      </c>
      <c r="G7" s="16" t="inlineStr">
        <is>
          <t>点</t>
        </is>
      </c>
      <c r="H7" s="16" t="inlineStr">
        <is>
          <t>2026-07-26</t>
        </is>
      </c>
      <c r="I7" s="16" t="inlineStr">
        <is>
          <t>2026-08-16</t>
        </is>
      </c>
      <c r="J7" s="16" t="inlineStr">
        <is>
          <t>2026-08-22</t>
        </is>
      </c>
      <c r="K7" s="18" t="n">
        <v>6</v>
      </c>
      <c r="L7" s="16" t="inlineStr">
        <is>
          <t>分納</t>
        </is>
      </c>
      <c r="M7" s="4" t="inlineStr">
        <is>
          <t>2026-08-22 28,000　／　2026-09-04 42,000</t>
        </is>
      </c>
      <c r="N7" s="4" t="inlineStr">
        <is>
          <t>仕入先都合による分納。1回目は所要の4割</t>
        </is>
      </c>
    </row>
    <row r="8">
      <c r="A8" s="11" t="inlineStr">
        <is>
          <t>PO-2026-1879</t>
        </is>
      </c>
      <c r="B8" s="11" t="inlineStr">
        <is>
          <t>P-5904-00</t>
        </is>
      </c>
      <c r="C8" s="11" t="inlineStr">
        <is>
          <t>トレー（コネクタ用）</t>
        </is>
      </c>
      <c r="D8" s="12" t="inlineStr">
        <is>
          <t>S-114</t>
        </is>
      </c>
      <c r="E8" s="11" t="inlineStr">
        <is>
          <t>前田折パッケージ株式会社</t>
        </is>
      </c>
      <c r="F8" s="13" t="n">
        <v>10000</v>
      </c>
      <c r="G8" s="12" t="inlineStr">
        <is>
          <t>枚</t>
        </is>
      </c>
      <c r="H8" s="12" t="inlineStr">
        <is>
          <t>2026-08-03</t>
        </is>
      </c>
      <c r="I8" s="12" t="inlineStr">
        <is>
          <t>2026-08-18</t>
        </is>
      </c>
      <c r="J8" s="12" t="inlineStr">
        <is>
          <t>2026-09-02</t>
        </is>
      </c>
      <c r="K8" s="14" t="n">
        <v>15</v>
      </c>
      <c r="L8" s="15" t="inlineStr">
        <is>
          <t>遅延</t>
        </is>
      </c>
      <c r="M8" s="11" t="inlineStr"/>
      <c r="N8" s="11" t="inlineStr"/>
    </row>
    <row r="9">
      <c r="A9" s="4" t="inlineStr">
        <is>
          <t>PO-2026-1868</t>
        </is>
      </c>
      <c r="B9" s="4" t="inlineStr">
        <is>
          <t>P-4921-00</t>
        </is>
      </c>
      <c r="C9" s="4" t="inlineStr">
        <is>
          <t>Oリング（FKM）</t>
        </is>
      </c>
      <c r="D9" s="16" t="inlineStr">
        <is>
          <t>S-104</t>
        </is>
      </c>
      <c r="E9" s="4" t="inlineStr">
        <is>
          <t>大甘化成株式会社</t>
        </is>
      </c>
      <c r="F9" s="17" t="n">
        <v>20000</v>
      </c>
      <c r="G9" s="16" t="inlineStr">
        <is>
          <t>個</t>
        </is>
      </c>
      <c r="H9" s="16" t="inlineStr">
        <is>
          <t>2026-08-05</t>
        </is>
      </c>
      <c r="I9" s="16" t="inlineStr">
        <is>
          <t>2026-08-19</t>
        </is>
      </c>
      <c r="J9" s="16" t="inlineStr">
        <is>
          <t>2026-08-19</t>
        </is>
      </c>
      <c r="K9" s="18" t="n">
        <v>0</v>
      </c>
      <c r="L9" s="16" t="inlineStr">
        <is>
          <t>回答済</t>
        </is>
      </c>
      <c r="M9" s="4" t="inlineStr"/>
      <c r="N9" s="4" t="inlineStr"/>
    </row>
    <row r="10">
      <c r="A10" s="4" t="inlineStr">
        <is>
          <t>PO-2026-1878</t>
        </is>
      </c>
      <c r="B10" s="4" t="inlineStr">
        <is>
          <t>P-5903-00</t>
        </is>
      </c>
      <c r="C10" s="4" t="inlineStr">
        <is>
          <t>外装段ボールA</t>
        </is>
      </c>
      <c r="D10" s="16" t="inlineStr">
        <is>
          <t>S-114</t>
        </is>
      </c>
      <c r="E10" s="4" t="inlineStr">
        <is>
          <t>前田折パッケージ株式会社</t>
        </is>
      </c>
      <c r="F10" s="17" t="n">
        <v>2000</v>
      </c>
      <c r="G10" s="16" t="inlineStr">
        <is>
          <t>枚</t>
        </is>
      </c>
      <c r="H10" s="16" t="inlineStr">
        <is>
          <t>2026-08-14</t>
        </is>
      </c>
      <c r="I10" s="16" t="inlineStr">
        <is>
          <t>2026-08-21</t>
        </is>
      </c>
      <c r="J10" s="16" t="inlineStr">
        <is>
          <t>2026-08-21</t>
        </is>
      </c>
      <c r="K10" s="18" t="n">
        <v>0</v>
      </c>
      <c r="L10" s="16" t="inlineStr">
        <is>
          <t>回答済</t>
        </is>
      </c>
      <c r="M10" s="4" t="inlineStr"/>
      <c r="N10" s="4" t="inlineStr">
        <is>
          <t>毎週金曜の定期補充</t>
        </is>
      </c>
    </row>
    <row r="11">
      <c r="A11" s="4" t="inlineStr">
        <is>
          <t>PO-2026-1851</t>
        </is>
      </c>
      <c r="B11" s="4" t="inlineStr">
        <is>
          <t>P-4505-00</t>
        </is>
      </c>
      <c r="C11" s="4" t="inlineStr">
        <is>
          <t>ヨーク</t>
        </is>
      </c>
      <c r="D11" s="16" t="inlineStr">
        <is>
          <t>S-106</t>
        </is>
      </c>
      <c r="E11" s="4" t="inlineStr">
        <is>
          <t>灰谷精密プレス株式会社</t>
        </is>
      </c>
      <c r="F11" s="17" t="n">
        <v>20000</v>
      </c>
      <c r="G11" s="16" t="inlineStr">
        <is>
          <t>個</t>
        </is>
      </c>
      <c r="H11" s="16" t="inlineStr">
        <is>
          <t>2026-07-28</t>
        </is>
      </c>
      <c r="I11" s="16" t="inlineStr">
        <is>
          <t>2026-08-22</t>
        </is>
      </c>
      <c r="J11" s="16" t="inlineStr">
        <is>
          <t>2026-08-22</t>
        </is>
      </c>
      <c r="K11" s="18" t="n">
        <v>0</v>
      </c>
      <c r="L11" s="16" t="inlineStr">
        <is>
          <t>回答済</t>
        </is>
      </c>
      <c r="M11" s="4" t="inlineStr"/>
      <c r="N11" s="4" t="inlineStr"/>
    </row>
    <row r="12">
      <c r="A12" s="4" t="inlineStr">
        <is>
          <t>PO-2026-1857</t>
        </is>
      </c>
      <c r="B12" s="4" t="inlineStr">
        <is>
          <t>P-4703-00</t>
        </is>
      </c>
      <c r="C12" s="4" t="inlineStr">
        <is>
          <t>ガスケット（3ポート）</t>
        </is>
      </c>
      <c r="D12" s="16" t="inlineStr">
        <is>
          <t>S-104</t>
        </is>
      </c>
      <c r="E12" s="4" t="inlineStr">
        <is>
          <t>大甘化成株式会社</t>
        </is>
      </c>
      <c r="F12" s="17" t="n">
        <v>20000</v>
      </c>
      <c r="G12" s="16" t="inlineStr">
        <is>
          <t>個</t>
        </is>
      </c>
      <c r="H12" s="16" t="inlineStr">
        <is>
          <t>2026-08-09</t>
        </is>
      </c>
      <c r="I12" s="16" t="inlineStr">
        <is>
          <t>2026-08-23</t>
        </is>
      </c>
      <c r="J12" s="16" t="inlineStr">
        <is>
          <t>2026-08-23</t>
        </is>
      </c>
      <c r="K12" s="18" t="n">
        <v>0</v>
      </c>
      <c r="L12" s="16" t="inlineStr">
        <is>
          <t>回答済</t>
        </is>
      </c>
      <c r="M12" s="4" t="inlineStr"/>
      <c r="N12" s="4" t="inlineStr"/>
    </row>
    <row r="13">
      <c r="A13" s="4" t="inlineStr">
        <is>
          <t>PO-2026-1866</t>
        </is>
      </c>
      <c r="B13" s="4" t="inlineStr">
        <is>
          <t>P-4913-00</t>
        </is>
      </c>
      <c r="C13" s="4" t="inlineStr">
        <is>
          <t>基板用コネクタ</t>
        </is>
      </c>
      <c r="D13" s="16" t="inlineStr">
        <is>
          <t>S-112</t>
        </is>
      </c>
      <c r="E13" s="4" t="inlineStr">
        <is>
          <t>東西コネクタ株式会社</t>
        </is>
      </c>
      <c r="F13" s="17" t="n">
        <v>5000</v>
      </c>
      <c r="G13" s="16" t="inlineStr">
        <is>
          <t>個</t>
        </is>
      </c>
      <c r="H13" s="16" t="inlineStr">
        <is>
          <t>2026-07-30</t>
        </is>
      </c>
      <c r="I13" s="16" t="inlineStr">
        <is>
          <t>2026-08-24</t>
        </is>
      </c>
      <c r="J13" s="16" t="inlineStr">
        <is>
          <t>2026-08-24</t>
        </is>
      </c>
      <c r="K13" s="18" t="n">
        <v>0</v>
      </c>
      <c r="L13" s="16" t="inlineStr">
        <is>
          <t>回答済</t>
        </is>
      </c>
      <c r="M13" s="4" t="inlineStr"/>
      <c r="N13" s="4" t="inlineStr"/>
    </row>
    <row r="14">
      <c r="A14" s="4" t="inlineStr">
        <is>
          <t>PO-2026-1887</t>
        </is>
      </c>
      <c r="B14" s="4" t="inlineStr">
        <is>
          <t>M-7033-00</t>
        </is>
      </c>
      <c r="C14" s="4" t="inlineStr">
        <is>
          <t>NBRコンパウンド</t>
        </is>
      </c>
      <c r="D14" s="16" t="inlineStr">
        <is>
          <t>S-104</t>
        </is>
      </c>
      <c r="E14" s="4" t="inlineStr">
        <is>
          <t>大甘化成株式会社</t>
        </is>
      </c>
      <c r="F14" s="17" t="n">
        <v>100</v>
      </c>
      <c r="G14" s="16" t="inlineStr">
        <is>
          <t>kg</t>
        </is>
      </c>
      <c r="H14" s="16" t="inlineStr">
        <is>
          <t>2026-08-03</t>
        </is>
      </c>
      <c r="I14" s="16" t="inlineStr">
        <is>
          <t>2026-08-24</t>
        </is>
      </c>
      <c r="J14" s="16" t="inlineStr">
        <is>
          <t>2026-08-24</t>
        </is>
      </c>
      <c r="K14" s="18" t="n">
        <v>0</v>
      </c>
      <c r="L14" s="16" t="inlineStr">
        <is>
          <t>回答済</t>
        </is>
      </c>
      <c r="M14" s="4" t="inlineStr"/>
      <c r="N14" s="4" t="inlineStr"/>
    </row>
    <row r="15">
      <c r="A15" s="4" t="inlineStr">
        <is>
          <t>PO-2026-1890</t>
        </is>
      </c>
      <c r="B15" s="4" t="inlineStr">
        <is>
          <t>M-7111-00</t>
        </is>
      </c>
      <c r="C15" s="4" t="inlineStr">
        <is>
          <t>銀めっき液</t>
        </is>
      </c>
      <c r="D15" s="16" t="inlineStr">
        <is>
          <t>S-111</t>
        </is>
      </c>
      <c r="E15" s="4" t="inlineStr">
        <is>
          <t>灰谷めっき工業株式会社</t>
        </is>
      </c>
      <c r="F15" s="17" t="n">
        <v>600</v>
      </c>
      <c r="G15" s="16" t="inlineStr">
        <is>
          <t>L</t>
        </is>
      </c>
      <c r="H15" s="16" t="inlineStr">
        <is>
          <t>2026-07-30</t>
        </is>
      </c>
      <c r="I15" s="16" t="inlineStr">
        <is>
          <t>2026-08-24</t>
        </is>
      </c>
      <c r="J15" s="16" t="inlineStr">
        <is>
          <t>2026-08-24</t>
        </is>
      </c>
      <c r="K15" s="18" t="n">
        <v>0</v>
      </c>
      <c r="L15" s="16" t="inlineStr">
        <is>
          <t>回答済</t>
        </is>
      </c>
      <c r="M15" s="4" t="inlineStr"/>
      <c r="N15" s="4" t="inlineStr"/>
    </row>
    <row r="16">
      <c r="A16" s="4" t="inlineStr">
        <is>
          <t>PO-2026-1853</t>
        </is>
      </c>
      <c r="B16" s="4" t="inlineStr">
        <is>
          <t>P-4602-00</t>
        </is>
      </c>
      <c r="C16" s="4" t="inlineStr">
        <is>
          <t>弁座</t>
        </is>
      </c>
      <c r="D16" s="16" t="inlineStr">
        <is>
          <t>S-107</t>
        </is>
      </c>
      <c r="E16" s="4" t="inlineStr">
        <is>
          <t>時差メタルワークス株式会社</t>
        </is>
      </c>
      <c r="F16" s="17" t="n">
        <v>5000</v>
      </c>
      <c r="G16" s="16" t="inlineStr">
        <is>
          <t>個</t>
        </is>
      </c>
      <c r="H16" s="16" t="inlineStr">
        <is>
          <t>2026-07-26</t>
        </is>
      </c>
      <c r="I16" s="16" t="inlineStr">
        <is>
          <t>2026-08-25</t>
        </is>
      </c>
      <c r="J16" s="16" t="inlineStr">
        <is>
          <t>2026-08-25</t>
        </is>
      </c>
      <c r="K16" s="18" t="n">
        <v>0</v>
      </c>
      <c r="L16" s="16" t="inlineStr">
        <is>
          <t>回答済</t>
        </is>
      </c>
      <c r="M16" s="4" t="inlineStr"/>
      <c r="N16" s="4" t="inlineStr"/>
    </row>
    <row r="17">
      <c r="A17" s="11" t="inlineStr">
        <is>
          <t>PO-2026-1856</t>
        </is>
      </c>
      <c r="B17" s="11" t="inlineStr">
        <is>
          <t>P-4702-00</t>
        </is>
      </c>
      <c r="C17" s="11" t="inlineStr">
        <is>
          <t>継手ポート</t>
        </is>
      </c>
      <c r="D17" s="12" t="inlineStr">
        <is>
          <t>S-107</t>
        </is>
      </c>
      <c r="E17" s="11" t="inlineStr">
        <is>
          <t>時差メタルワークス株式会社</t>
        </is>
      </c>
      <c r="F17" s="13" t="n">
        <v>140000</v>
      </c>
      <c r="G17" s="12" t="inlineStr">
        <is>
          <t>個</t>
        </is>
      </c>
      <c r="H17" s="12" t="inlineStr">
        <is>
          <t>2026-08-05</t>
        </is>
      </c>
      <c r="I17" s="12" t="inlineStr">
        <is>
          <t>2026-08-26</t>
        </is>
      </c>
      <c r="J17" s="12" t="inlineStr">
        <is>
          <t>2026-08-31</t>
        </is>
      </c>
      <c r="K17" s="14" t="n">
        <v>5</v>
      </c>
      <c r="L17" s="15" t="inlineStr">
        <is>
          <t>遅延</t>
        </is>
      </c>
      <c r="M17" s="11" t="inlineStr"/>
      <c r="N17" s="11" t="inlineStr"/>
    </row>
    <row r="18">
      <c r="A18" s="11" t="inlineStr">
        <is>
          <t>PO-2026-1867</t>
        </is>
      </c>
      <c r="B18" s="11" t="inlineStr">
        <is>
          <t>P-4920-00</t>
        </is>
      </c>
      <c r="C18" s="11" t="inlineStr">
        <is>
          <t>ハウジング（低圧）</t>
        </is>
      </c>
      <c r="D18" s="12" t="inlineStr">
        <is>
          <t>S-107</t>
        </is>
      </c>
      <c r="E18" s="11" t="inlineStr">
        <is>
          <t>時差メタルワークス株式会社</t>
        </is>
      </c>
      <c r="F18" s="13" t="n">
        <v>2500</v>
      </c>
      <c r="G18" s="12" t="inlineStr">
        <is>
          <t>個</t>
        </is>
      </c>
      <c r="H18" s="12" t="inlineStr">
        <is>
          <t>2026-08-01</t>
        </is>
      </c>
      <c r="I18" s="12" t="inlineStr">
        <is>
          <t>2026-08-26</t>
        </is>
      </c>
      <c r="J18" s="12" t="inlineStr">
        <is>
          <t>2026-08-27</t>
        </is>
      </c>
      <c r="K18" s="14" t="n">
        <v>1</v>
      </c>
      <c r="L18" s="15" t="inlineStr">
        <is>
          <t>遅延</t>
        </is>
      </c>
      <c r="M18" s="11" t="inlineStr"/>
      <c r="N18" s="11" t="inlineStr"/>
    </row>
    <row r="19">
      <c r="A19" s="4" t="inlineStr">
        <is>
          <t>PO-2026-1841</t>
        </is>
      </c>
      <c r="B19" s="4" t="inlineStr">
        <is>
          <t>U-3311-00</t>
        </is>
      </c>
      <c r="C19" s="4" t="inlineStr">
        <is>
          <t>アンプ基板組立（防爆）</t>
        </is>
      </c>
      <c r="D19" s="16" t="inlineStr">
        <is>
          <t>S-108</t>
        </is>
      </c>
      <c r="E19" s="4" t="inlineStr">
        <is>
          <t>マエダ電子部品株式会社</t>
        </is>
      </c>
      <c r="F19" s="17" t="n">
        <v>50</v>
      </c>
      <c r="G19" s="16" t="inlineStr">
        <is>
          <t>個</t>
        </is>
      </c>
      <c r="H19" s="16" t="inlineStr">
        <is>
          <t>2026-07-28</t>
        </is>
      </c>
      <c r="I19" s="16" t="inlineStr">
        <is>
          <t>2026-08-27</t>
        </is>
      </c>
      <c r="J19" s="16" t="inlineStr">
        <is>
          <t>2026-08-27</t>
        </is>
      </c>
      <c r="K19" s="18" t="n">
        <v>0</v>
      </c>
      <c r="L19" s="16" t="inlineStr">
        <is>
          <t>回答済</t>
        </is>
      </c>
      <c r="M19" s="4" t="inlineStr"/>
      <c r="N19" s="4" t="inlineStr"/>
    </row>
    <row r="20">
      <c r="A20" s="4" t="inlineStr">
        <is>
          <t>PO-2026-1876</t>
        </is>
      </c>
      <c r="B20" s="4" t="inlineStr">
        <is>
          <t>P-5901-00</t>
        </is>
      </c>
      <c r="C20" s="4" t="inlineStr">
        <is>
          <t>出荷トレー（リレー用）</t>
        </is>
      </c>
      <c r="D20" s="16" t="inlineStr">
        <is>
          <t>S-114</t>
        </is>
      </c>
      <c r="E20" s="4" t="inlineStr">
        <is>
          <t>前田折パッケージ株式会社</t>
        </is>
      </c>
      <c r="F20" s="17" t="n">
        <v>6000</v>
      </c>
      <c r="G20" s="16" t="inlineStr">
        <is>
          <t>枚</t>
        </is>
      </c>
      <c r="H20" s="16" t="inlineStr">
        <is>
          <t>2026-08-14</t>
        </is>
      </c>
      <c r="I20" s="16" t="inlineStr">
        <is>
          <t>2026-08-29</t>
        </is>
      </c>
      <c r="J20" s="16" t="inlineStr">
        <is>
          <t>2026-08-29</t>
        </is>
      </c>
      <c r="K20" s="18" t="n">
        <v>0</v>
      </c>
      <c r="L20" s="16" t="inlineStr">
        <is>
          <t>回答済</t>
        </is>
      </c>
      <c r="M20" s="4" t="inlineStr"/>
      <c r="N20" s="4" t="inlineStr"/>
    </row>
    <row r="21">
      <c r="A21" s="4" t="inlineStr">
        <is>
          <t>PO-2026-1889</t>
        </is>
      </c>
      <c r="B21" s="4" t="inlineStr">
        <is>
          <t>M-7041-00</t>
        </is>
      </c>
      <c r="C21" s="4" t="inlineStr">
        <is>
          <t>ADC12インゴット</t>
        </is>
      </c>
      <c r="D21" s="16" t="inlineStr">
        <is>
          <t>S-105</t>
        </is>
      </c>
      <c r="E21" s="4" t="inlineStr">
        <is>
          <t>陀楽合金株式会社</t>
        </is>
      </c>
      <c r="F21" s="17" t="n">
        <v>3000</v>
      </c>
      <c r="G21" s="16" t="inlineStr">
        <is>
          <t>kg</t>
        </is>
      </c>
      <c r="H21" s="16" t="inlineStr">
        <is>
          <t>2026-08-09</t>
        </is>
      </c>
      <c r="I21" s="16" t="inlineStr">
        <is>
          <t>2026-08-29</t>
        </is>
      </c>
      <c r="J21" s="16" t="inlineStr">
        <is>
          <t>2026-09-02</t>
        </is>
      </c>
      <c r="K21" s="18" t="n">
        <v>4</v>
      </c>
      <c r="L21" s="16" t="inlineStr">
        <is>
          <t>分納</t>
        </is>
      </c>
      <c r="M21" s="4" t="inlineStr">
        <is>
          <t>2026-09-02 1,200　／　2026-09-11 1,800</t>
        </is>
      </c>
      <c r="N21" s="4" t="inlineStr">
        <is>
          <t>仕入先都合による分納。1回目は所要の4割</t>
        </is>
      </c>
    </row>
    <row r="22">
      <c r="A22" s="11" t="inlineStr">
        <is>
          <t>PO-2026-1858</t>
        </is>
      </c>
      <c r="B22" s="11" t="inlineStr">
        <is>
          <t>P-4705-00</t>
        </is>
      </c>
      <c r="C22" s="11" t="inlineStr">
        <is>
          <t>ガスケット（5ポート）</t>
        </is>
      </c>
      <c r="D22" s="12" t="inlineStr">
        <is>
          <t>S-104</t>
        </is>
      </c>
      <c r="E22" s="11" t="inlineStr">
        <is>
          <t>大甘化成株式会社</t>
        </is>
      </c>
      <c r="F22" s="13" t="n">
        <v>40000</v>
      </c>
      <c r="G22" s="12" t="inlineStr">
        <is>
          <t>個</t>
        </is>
      </c>
      <c r="H22" s="12" t="inlineStr">
        <is>
          <t>2026-08-17</t>
        </is>
      </c>
      <c r="I22" s="12" t="inlineStr">
        <is>
          <t>2026-08-31</t>
        </is>
      </c>
      <c r="J22" s="12" t="inlineStr">
        <is>
          <t>（未回答）</t>
        </is>
      </c>
      <c r="K22" s="14" t="inlineStr"/>
      <c r="L22" s="15" t="inlineStr">
        <is>
          <t>回答待ち</t>
        </is>
      </c>
      <c r="M22" s="11" t="inlineStr"/>
      <c r="N22" s="11" t="inlineStr"/>
    </row>
    <row r="23">
      <c r="A23" s="11" t="inlineStr">
        <is>
          <t>PO-2026-1842</t>
        </is>
      </c>
      <c r="B23" s="11" t="inlineStr">
        <is>
          <t>P-4102-00</t>
        </is>
      </c>
      <c r="C23" s="11" t="inlineStr">
        <is>
          <t>鉄心</t>
        </is>
      </c>
      <c r="D23" s="12" t="inlineStr">
        <is>
          <t>S-106</t>
        </is>
      </c>
      <c r="E23" s="11" t="inlineStr">
        <is>
          <t>灰谷精密プレス株式会社</t>
        </is>
      </c>
      <c r="F23" s="13" t="n">
        <v>160000</v>
      </c>
      <c r="G23" s="12" t="inlineStr">
        <is>
          <t>個</t>
        </is>
      </c>
      <c r="H23" s="12" t="inlineStr">
        <is>
          <t>2026-08-12</t>
        </is>
      </c>
      <c r="I23" s="12" t="inlineStr">
        <is>
          <t>2026-09-01</t>
        </is>
      </c>
      <c r="J23" s="12" t="inlineStr">
        <is>
          <t>2026-09-06</t>
        </is>
      </c>
      <c r="K23" s="14" t="n">
        <v>5</v>
      </c>
      <c r="L23" s="15" t="inlineStr">
        <is>
          <t>遅延</t>
        </is>
      </c>
      <c r="M23" s="11" t="inlineStr"/>
      <c r="N23" s="11" t="inlineStr"/>
    </row>
    <row r="24">
      <c r="A24" s="11" t="inlineStr">
        <is>
          <t>PO-2026-1845</t>
        </is>
      </c>
      <c r="B24" s="11" t="inlineStr">
        <is>
          <t>P-4207-00</t>
        </is>
      </c>
      <c r="C24" s="11" t="inlineStr">
        <is>
          <t>接点（AgSnO2）</t>
        </is>
      </c>
      <c r="D24" s="12" t="inlineStr">
        <is>
          <t>S-117</t>
        </is>
      </c>
      <c r="E24" s="11" t="inlineStr">
        <is>
          <t>時差接点材料株式会社</t>
        </is>
      </c>
      <c r="F24" s="13" t="n">
        <v>20000</v>
      </c>
      <c r="G24" s="12" t="inlineStr">
        <is>
          <t>個</t>
        </is>
      </c>
      <c r="H24" s="12" t="inlineStr">
        <is>
          <t>2026-07-28</t>
        </is>
      </c>
      <c r="I24" s="12" t="inlineStr">
        <is>
          <t>2026-09-01</t>
        </is>
      </c>
      <c r="J24" s="12" t="inlineStr">
        <is>
          <t>（未回答）</t>
        </is>
      </c>
      <c r="K24" s="14" t="inlineStr"/>
      <c r="L24" s="15" t="inlineStr">
        <is>
          <t>回答待ち</t>
        </is>
      </c>
      <c r="M24" s="11" t="inlineStr"/>
      <c r="N24" s="11" t="inlineStr"/>
    </row>
    <row r="25">
      <c r="A25" s="4" t="inlineStr">
        <is>
          <t>PO-2026-1888</t>
        </is>
      </c>
      <c r="B25" s="4" t="inlineStr">
        <is>
          <t>M-7034-00</t>
        </is>
      </c>
      <c r="C25" s="4" t="inlineStr">
        <is>
          <t>PBT-GF30ペレット</t>
        </is>
      </c>
      <c r="D25" s="16" t="inlineStr">
        <is>
          <t>S-103</t>
        </is>
      </c>
      <c r="E25" s="4" t="inlineStr">
        <is>
          <t>前田折樹脂工業株式会社</t>
        </is>
      </c>
      <c r="F25" s="17" t="n">
        <v>12000</v>
      </c>
      <c r="G25" s="16" t="inlineStr">
        <is>
          <t>kg</t>
        </is>
      </c>
      <c r="H25" s="16" t="inlineStr">
        <is>
          <t>2026-08-17</t>
        </is>
      </c>
      <c r="I25" s="16" t="inlineStr">
        <is>
          <t>2026-09-01</t>
        </is>
      </c>
      <c r="J25" s="16" t="inlineStr">
        <is>
          <t>2026-09-02</t>
        </is>
      </c>
      <c r="K25" s="18" t="n">
        <v>1</v>
      </c>
      <c r="L25" s="16" t="inlineStr">
        <is>
          <t>回答済</t>
        </is>
      </c>
      <c r="M25" s="4" t="inlineStr"/>
      <c r="N25" s="4" t="inlineStr">
        <is>
          <t>DC系の増産分を上乗せ</t>
        </is>
      </c>
    </row>
    <row r="26">
      <c r="A26" s="4" t="inlineStr">
        <is>
          <t>PO-2026-1871</t>
        </is>
      </c>
      <c r="B26" s="4" t="inlineStr">
        <is>
          <t>P-4925-00</t>
        </is>
      </c>
      <c r="C26" s="4" t="inlineStr">
        <is>
          <t>ハウジング（高圧）</t>
        </is>
      </c>
      <c r="D26" s="16" t="inlineStr">
        <is>
          <t>S-107</t>
        </is>
      </c>
      <c r="E26" s="4" t="inlineStr">
        <is>
          <t>時差メタルワークス株式会社</t>
        </is>
      </c>
      <c r="F26" s="17" t="n">
        <v>600</v>
      </c>
      <c r="G26" s="16" t="inlineStr">
        <is>
          <t>個</t>
        </is>
      </c>
      <c r="H26" s="16" t="inlineStr">
        <is>
          <t>2026-07-29</t>
        </is>
      </c>
      <c r="I26" s="16" t="inlineStr">
        <is>
          <t>2026-09-02</t>
        </is>
      </c>
      <c r="J26" s="16" t="inlineStr">
        <is>
          <t>2026-09-02</t>
        </is>
      </c>
      <c r="K26" s="18" t="n">
        <v>0</v>
      </c>
      <c r="L26" s="16" t="inlineStr">
        <is>
          <t>回答済</t>
        </is>
      </c>
      <c r="M26" s="4" t="inlineStr"/>
      <c r="N26" s="4" t="inlineStr"/>
    </row>
    <row r="27">
      <c r="A27" s="4" t="inlineStr">
        <is>
          <t>PO-2026-1880</t>
        </is>
      </c>
      <c r="B27" s="4" t="inlineStr">
        <is>
          <t>M-7011-00</t>
        </is>
      </c>
      <c r="C27" s="4" t="inlineStr">
        <is>
          <t>マグネットワイヤ φ0.05</t>
        </is>
      </c>
      <c r="D27" s="16" t="inlineStr">
        <is>
          <t>S-101</t>
        </is>
      </c>
      <c r="E27" s="4" t="inlineStr">
        <is>
          <t>灰谷電線株式会社</t>
        </is>
      </c>
      <c r="F27" s="17" t="n">
        <v>780</v>
      </c>
      <c r="G27" s="16" t="inlineStr">
        <is>
          <t>kg</t>
        </is>
      </c>
      <c r="H27" s="16" t="inlineStr">
        <is>
          <t>2026-08-12</t>
        </is>
      </c>
      <c r="I27" s="16" t="inlineStr">
        <is>
          <t>2026-09-02</t>
        </is>
      </c>
      <c r="J27" s="16" t="inlineStr">
        <is>
          <t>2026-09-02</t>
        </is>
      </c>
      <c r="K27" s="18" t="n">
        <v>0</v>
      </c>
      <c r="L27" s="16" t="inlineStr">
        <is>
          <t>回答済</t>
        </is>
      </c>
      <c r="M27" s="4" t="inlineStr"/>
      <c r="N27" s="4" t="inlineStr"/>
    </row>
    <row r="28">
      <c r="A28" s="11" t="inlineStr">
        <is>
          <t>PO-2026-1882</t>
        </is>
      </c>
      <c r="B28" s="11" t="inlineStr">
        <is>
          <t>M-7021-00</t>
        </is>
      </c>
      <c r="C28" s="11" t="inlineStr">
        <is>
          <t>黄銅条 t0.25×32</t>
        </is>
      </c>
      <c r="D28" s="12" t="inlineStr">
        <is>
          <t>S-102</t>
        </is>
      </c>
      <c r="E28" s="11" t="inlineStr">
        <is>
          <t>時差伸銅株式会社</t>
        </is>
      </c>
      <c r="F28" s="13" t="n">
        <v>2700</v>
      </c>
      <c r="G28" s="12" t="inlineStr">
        <is>
          <t>kg</t>
        </is>
      </c>
      <c r="H28" s="12" t="inlineStr">
        <is>
          <t>2026-08-03</t>
        </is>
      </c>
      <c r="I28" s="12" t="inlineStr">
        <is>
          <t>2026-09-02</t>
        </is>
      </c>
      <c r="J28" s="12" t="inlineStr">
        <is>
          <t>2026-09-14</t>
        </is>
      </c>
      <c r="K28" s="14" t="n">
        <v>12</v>
      </c>
      <c r="L28" s="15" t="inlineStr">
        <is>
          <t>遅延</t>
        </is>
      </c>
      <c r="M28" s="11" t="inlineStr"/>
      <c r="N28" s="11" t="inlineStr"/>
    </row>
    <row r="29">
      <c r="A29" s="4" t="inlineStr">
        <is>
          <t>PO-2026-1861</t>
        </is>
      </c>
      <c r="B29" s="4" t="inlineStr">
        <is>
          <t>P-4901-00</t>
        </is>
      </c>
      <c r="C29" s="4" t="inlineStr">
        <is>
          <t>ダイヤフラム（低圧）</t>
        </is>
      </c>
      <c r="D29" s="16" t="inlineStr">
        <is>
          <t>S-107</t>
        </is>
      </c>
      <c r="E29" s="4" t="inlineStr">
        <is>
          <t>時差メタルワークス株式会社</t>
        </is>
      </c>
      <c r="F29" s="17" t="n">
        <v>4000</v>
      </c>
      <c r="G29" s="16" t="inlineStr">
        <is>
          <t>個</t>
        </is>
      </c>
      <c r="H29" s="16" t="inlineStr">
        <is>
          <t>2026-07-30</t>
        </is>
      </c>
      <c r="I29" s="16" t="inlineStr">
        <is>
          <t>2026-09-03</t>
        </is>
      </c>
      <c r="J29" s="16" t="inlineStr">
        <is>
          <t>2026-09-03</t>
        </is>
      </c>
      <c r="K29" s="18" t="n">
        <v>0</v>
      </c>
      <c r="L29" s="16" t="inlineStr">
        <is>
          <t>回答済</t>
        </is>
      </c>
      <c r="M29" s="4" t="inlineStr"/>
      <c r="N29" s="4" t="inlineStr"/>
    </row>
    <row r="30">
      <c r="A30" s="4" t="inlineStr">
        <is>
          <t>PO-2026-1869</t>
        </is>
      </c>
      <c r="B30" s="4" t="inlineStr">
        <is>
          <t>P-4922-00</t>
        </is>
      </c>
      <c r="C30" s="4" t="inlineStr">
        <is>
          <t>圧力ポート（低圧）</t>
        </is>
      </c>
      <c r="D30" s="16" t="inlineStr">
        <is>
          <t>S-107</t>
        </is>
      </c>
      <c r="E30" s="4" t="inlineStr">
        <is>
          <t>時差メタルワークス株式会社</t>
        </is>
      </c>
      <c r="F30" s="17" t="n">
        <v>2000</v>
      </c>
      <c r="G30" s="16" t="inlineStr">
        <is>
          <t>個</t>
        </is>
      </c>
      <c r="H30" s="16" t="inlineStr">
        <is>
          <t>2026-08-09</t>
        </is>
      </c>
      <c r="I30" s="16" t="inlineStr">
        <is>
          <t>2026-09-03</t>
        </is>
      </c>
      <c r="J30" s="16" t="inlineStr">
        <is>
          <t>2026-09-03</t>
        </is>
      </c>
      <c r="K30" s="18" t="n">
        <v>0</v>
      </c>
      <c r="L30" s="16" t="inlineStr">
        <is>
          <t>回答済</t>
        </is>
      </c>
      <c r="M30" s="4" t="inlineStr"/>
      <c r="N30" s="4" t="inlineStr"/>
    </row>
    <row r="31">
      <c r="A31" s="4" t="inlineStr">
        <is>
          <t>PO-2026-1843</t>
        </is>
      </c>
      <c r="B31" s="4" t="inlineStr">
        <is>
          <t>P-4103-00</t>
        </is>
      </c>
      <c r="C31" s="4" t="inlineStr">
        <is>
          <t>継鉄</t>
        </is>
      </c>
      <c r="D31" s="16" t="inlineStr">
        <is>
          <t>S-106</t>
        </is>
      </c>
      <c r="E31" s="4" t="inlineStr">
        <is>
          <t>灰谷精密プレス株式会社</t>
        </is>
      </c>
      <c r="F31" s="17" t="n">
        <v>180000</v>
      </c>
      <c r="G31" s="16" t="inlineStr">
        <is>
          <t>個</t>
        </is>
      </c>
      <c r="H31" s="16" t="inlineStr">
        <is>
          <t>2026-08-15</t>
        </is>
      </c>
      <c r="I31" s="16" t="inlineStr">
        <is>
          <t>2026-09-04</t>
        </is>
      </c>
      <c r="J31" s="16" t="inlineStr">
        <is>
          <t>2026-09-04</t>
        </is>
      </c>
      <c r="K31" s="18" t="n">
        <v>0</v>
      </c>
      <c r="L31" s="16" t="inlineStr">
        <is>
          <t>回答済</t>
        </is>
      </c>
      <c r="M31" s="4" t="inlineStr"/>
      <c r="N31" s="4" t="inlineStr"/>
    </row>
    <row r="32">
      <c r="A32" s="11" t="inlineStr">
        <is>
          <t>PO-2026-1844</t>
        </is>
      </c>
      <c r="B32" s="11" t="inlineStr">
        <is>
          <t>P-4203-00</t>
        </is>
      </c>
      <c r="C32" s="11" t="inlineStr">
        <is>
          <t>接点（AgNi10）</t>
        </is>
      </c>
      <c r="D32" s="12" t="inlineStr">
        <is>
          <t>S-117</t>
        </is>
      </c>
      <c r="E32" s="11" t="inlineStr">
        <is>
          <t>時差接点材料株式会社</t>
        </is>
      </c>
      <c r="F32" s="13" t="n">
        <v>1500000</v>
      </c>
      <c r="G32" s="12" t="inlineStr">
        <is>
          <t>個</t>
        </is>
      </c>
      <c r="H32" s="12" t="inlineStr">
        <is>
          <t>2026-08-05</t>
        </is>
      </c>
      <c r="I32" s="12" t="inlineStr">
        <is>
          <t>2026-09-04</t>
        </is>
      </c>
      <c r="J32" s="12" t="inlineStr">
        <is>
          <t>2026-09-14</t>
        </is>
      </c>
      <c r="K32" s="14" t="n">
        <v>10</v>
      </c>
      <c r="L32" s="15" t="inlineStr">
        <is>
          <t>遅延</t>
        </is>
      </c>
      <c r="M32" s="11" t="inlineStr"/>
      <c r="N32" s="11" t="inlineStr">
        <is>
          <t>銀相場の高騰で発注を絞った結果、9月頭の在庫が薄い。10日遅れの回答</t>
        </is>
      </c>
    </row>
    <row r="33">
      <c r="A33" s="4" t="inlineStr">
        <is>
          <t>PO-2026-1846</t>
        </is>
      </c>
      <c r="B33" s="4" t="inlineStr">
        <is>
          <t>P-4302-00</t>
        </is>
      </c>
      <c r="C33" s="4" t="inlineStr">
        <is>
          <t>端子ピン</t>
        </is>
      </c>
      <c r="D33" s="16" t="inlineStr">
        <is>
          <t>S-113</t>
        </is>
      </c>
      <c r="E33" s="4" t="inlineStr">
        <is>
          <t>時差ばね製作所</t>
        </is>
      </c>
      <c r="F33" s="17" t="n">
        <v>500000</v>
      </c>
      <c r="G33" s="16" t="inlineStr">
        <is>
          <t>個</t>
        </is>
      </c>
      <c r="H33" s="16" t="inlineStr">
        <is>
          <t>2026-08-10</t>
        </is>
      </c>
      <c r="I33" s="16" t="inlineStr">
        <is>
          <t>2026-09-04</t>
        </is>
      </c>
      <c r="J33" s="16" t="inlineStr">
        <is>
          <t>2026-09-04</t>
        </is>
      </c>
      <c r="K33" s="18" t="n">
        <v>0</v>
      </c>
      <c r="L33" s="16" t="inlineStr">
        <is>
          <t>回答済</t>
        </is>
      </c>
      <c r="M33" s="4" t="inlineStr"/>
      <c r="N33" s="4" t="inlineStr"/>
    </row>
    <row r="34">
      <c r="A34" s="4" t="inlineStr">
        <is>
          <t>PO-2026-1872</t>
        </is>
      </c>
      <c r="B34" s="4" t="inlineStr">
        <is>
          <t>P-4930-00</t>
        </is>
      </c>
      <c r="C34" s="4" t="inlineStr">
        <is>
          <t>ケーブル組立</t>
        </is>
      </c>
      <c r="D34" s="16" t="inlineStr">
        <is>
          <t>S-115</t>
        </is>
      </c>
      <c r="E34" s="4" t="inlineStr">
        <is>
          <t>灰谷ケーブル株式会社</t>
        </is>
      </c>
      <c r="F34" s="17" t="n">
        <v>5000</v>
      </c>
      <c r="G34" s="16" t="inlineStr">
        <is>
          <t>本</t>
        </is>
      </c>
      <c r="H34" s="16" t="inlineStr">
        <is>
          <t>2026-08-15</t>
        </is>
      </c>
      <c r="I34" s="16" t="inlineStr">
        <is>
          <t>2026-09-04</t>
        </is>
      </c>
      <c r="J34" s="16" t="inlineStr">
        <is>
          <t>2026-09-04</t>
        </is>
      </c>
      <c r="K34" s="18" t="n">
        <v>0</v>
      </c>
      <c r="L34" s="16" t="inlineStr">
        <is>
          <t>回答済</t>
        </is>
      </c>
      <c r="M34" s="4" t="inlineStr"/>
      <c r="N34" s="4" t="inlineStr"/>
    </row>
    <row r="35">
      <c r="A35" s="11" t="inlineStr">
        <is>
          <t>PO-2026-1874</t>
        </is>
      </c>
      <c r="B35" s="11" t="inlineStr">
        <is>
          <t>P-5201-00</t>
        </is>
      </c>
      <c r="C35" s="11" t="inlineStr">
        <is>
          <t>シールマット（16極）</t>
        </is>
      </c>
      <c r="D35" s="12" t="inlineStr">
        <is>
          <t>S-104</t>
        </is>
      </c>
      <c r="E35" s="11" t="inlineStr">
        <is>
          <t>大甘化成株式会社</t>
        </is>
      </c>
      <c r="F35" s="13" t="n">
        <v>130000</v>
      </c>
      <c r="G35" s="12" t="inlineStr">
        <is>
          <t>個</t>
        </is>
      </c>
      <c r="H35" s="12" t="inlineStr">
        <is>
          <t>2026-07-31</t>
        </is>
      </c>
      <c r="I35" s="12" t="inlineStr">
        <is>
          <t>2026-09-04</t>
        </is>
      </c>
      <c r="J35" s="12" t="inlineStr">
        <is>
          <t>2026-09-28</t>
        </is>
      </c>
      <c r="K35" s="14" t="n">
        <v>24</v>
      </c>
      <c r="L35" s="15" t="inlineStr">
        <is>
          <t>遅延</t>
        </is>
      </c>
      <c r="M35" s="11" t="inlineStr"/>
      <c r="N35" s="11" t="inlineStr">
        <is>
          <t>9月前半の生産に間に合わない。仕入先は「金型が1面しかなく順番待ち」。分納の可否を照会中（購買課 8/19）</t>
        </is>
      </c>
    </row>
    <row r="36">
      <c r="A36" s="11" t="inlineStr">
        <is>
          <t>PO-2026-1850</t>
        </is>
      </c>
      <c r="B36" s="11" t="inlineStr">
        <is>
          <t>P-4504-00</t>
        </is>
      </c>
      <c r="C36" s="11" t="inlineStr">
        <is>
          <t>スプリング</t>
        </is>
      </c>
      <c r="D36" s="12" t="inlineStr">
        <is>
          <t>S-113</t>
        </is>
      </c>
      <c r="E36" s="11" t="inlineStr">
        <is>
          <t>時差ばね製作所</t>
        </is>
      </c>
      <c r="F36" s="13" t="n">
        <v>60000</v>
      </c>
      <c r="G36" s="12" t="inlineStr">
        <is>
          <t>個</t>
        </is>
      </c>
      <c r="H36" s="12" t="inlineStr">
        <is>
          <t>2026-08-15</t>
        </is>
      </c>
      <c r="I36" s="12" t="inlineStr">
        <is>
          <t>2026-09-05</t>
        </is>
      </c>
      <c r="J36" s="12" t="inlineStr">
        <is>
          <t>2026-09-17</t>
        </is>
      </c>
      <c r="K36" s="14" t="n">
        <v>12</v>
      </c>
      <c r="L36" s="15" t="inlineStr">
        <is>
          <t>遅延</t>
        </is>
      </c>
      <c r="M36" s="11" t="inlineStr"/>
      <c r="N36" s="11" t="inlineStr"/>
    </row>
    <row r="37">
      <c r="A37" s="4" t="inlineStr">
        <is>
          <t>PO-2026-1848</t>
        </is>
      </c>
      <c r="B37" s="4" t="inlineStr">
        <is>
          <t>P-4502-00</t>
        </is>
      </c>
      <c r="C37" s="4" t="inlineStr">
        <is>
          <t>プランジャ</t>
        </is>
      </c>
      <c r="D37" s="16" t="inlineStr">
        <is>
          <t>S-107</t>
        </is>
      </c>
      <c r="E37" s="4" t="inlineStr">
        <is>
          <t>時差メタルワークス株式会社</t>
        </is>
      </c>
      <c r="F37" s="17" t="n">
        <v>30000</v>
      </c>
      <c r="G37" s="16" t="inlineStr">
        <is>
          <t>個</t>
        </is>
      </c>
      <c r="H37" s="16" t="inlineStr">
        <is>
          <t>2026-08-07</t>
        </is>
      </c>
      <c r="I37" s="16" t="inlineStr">
        <is>
          <t>2026-09-06</t>
        </is>
      </c>
      <c r="J37" s="16" t="inlineStr">
        <is>
          <t>2026-09-06</t>
        </is>
      </c>
      <c r="K37" s="18" t="n">
        <v>0</v>
      </c>
      <c r="L37" s="16" t="inlineStr">
        <is>
          <t>回答済</t>
        </is>
      </c>
      <c r="M37" s="4" t="inlineStr"/>
      <c r="N37" s="4" t="inlineStr"/>
    </row>
    <row r="38">
      <c r="A38" s="4" t="inlineStr">
        <is>
          <t>PO-2026-1855</t>
        </is>
      </c>
      <c r="B38" s="4" t="inlineStr">
        <is>
          <t>P-4605-00</t>
        </is>
      </c>
      <c r="C38" s="4" t="inlineStr">
        <is>
          <t>弁座（5ポート）</t>
        </is>
      </c>
      <c r="D38" s="16" t="inlineStr">
        <is>
          <t>S-107</t>
        </is>
      </c>
      <c r="E38" s="4" t="inlineStr">
        <is>
          <t>時差メタルワークス株式会社</t>
        </is>
      </c>
      <c r="F38" s="17" t="n">
        <v>15000</v>
      </c>
      <c r="G38" s="16" t="inlineStr">
        <is>
          <t>個</t>
        </is>
      </c>
      <c r="H38" s="16" t="inlineStr">
        <is>
          <t>2026-08-07</t>
        </is>
      </c>
      <c r="I38" s="16" t="inlineStr">
        <is>
          <t>2026-09-06</t>
        </is>
      </c>
      <c r="J38" s="16" t="inlineStr">
        <is>
          <t>2026-09-06</t>
        </is>
      </c>
      <c r="K38" s="18" t="n">
        <v>0</v>
      </c>
      <c r="L38" s="16" t="inlineStr">
        <is>
          <t>回答済</t>
        </is>
      </c>
      <c r="M38" s="4" t="inlineStr"/>
      <c r="N38" s="4" t="inlineStr"/>
    </row>
    <row r="39">
      <c r="A39" s="4" t="inlineStr">
        <is>
          <t>PO-2026-1881</t>
        </is>
      </c>
      <c r="B39" s="4" t="inlineStr">
        <is>
          <t>M-7012-00</t>
        </is>
      </c>
      <c r="C39" s="4" t="inlineStr">
        <is>
          <t>マグネットワイヤ φ0.035</t>
        </is>
      </c>
      <c r="D39" s="16" t="inlineStr">
        <is>
          <t>S-101</t>
        </is>
      </c>
      <c r="E39" s="4" t="inlineStr">
        <is>
          <t>灰谷電線株式会社</t>
        </is>
      </c>
      <c r="F39" s="17" t="n">
        <v>220</v>
      </c>
      <c r="G39" s="16" t="inlineStr">
        <is>
          <t>kg</t>
        </is>
      </c>
      <c r="H39" s="16" t="inlineStr">
        <is>
          <t>2026-08-16</t>
        </is>
      </c>
      <c r="I39" s="16" t="inlineStr">
        <is>
          <t>2026-09-06</t>
        </is>
      </c>
      <c r="J39" s="16" t="inlineStr">
        <is>
          <t>2026-09-06</t>
        </is>
      </c>
      <c r="K39" s="18" t="n">
        <v>0</v>
      </c>
      <c r="L39" s="16" t="inlineStr">
        <is>
          <t>回答済</t>
        </is>
      </c>
      <c r="M39" s="4" t="inlineStr"/>
      <c r="N39" s="4" t="inlineStr"/>
    </row>
    <row r="40">
      <c r="A40" s="4" t="inlineStr">
        <is>
          <t>PO-2026-1883</t>
        </is>
      </c>
      <c r="B40" s="4" t="inlineStr">
        <is>
          <t>M-7022-00</t>
        </is>
      </c>
      <c r="C40" s="4" t="inlineStr">
        <is>
          <t>りん青銅条 t0.20×12</t>
        </is>
      </c>
      <c r="D40" s="16" t="inlineStr">
        <is>
          <t>S-102</t>
        </is>
      </c>
      <c r="E40" s="4" t="inlineStr">
        <is>
          <t>時差伸銅株式会社</t>
        </is>
      </c>
      <c r="F40" s="17" t="n">
        <v>250</v>
      </c>
      <c r="G40" s="16" t="inlineStr">
        <is>
          <t>kg</t>
        </is>
      </c>
      <c r="H40" s="16" t="inlineStr">
        <is>
          <t>2026-08-07</t>
        </is>
      </c>
      <c r="I40" s="16" t="inlineStr">
        <is>
          <t>2026-09-06</t>
        </is>
      </c>
      <c r="J40" s="16" t="inlineStr">
        <is>
          <t>2026-09-06</t>
        </is>
      </c>
      <c r="K40" s="18" t="n">
        <v>0</v>
      </c>
      <c r="L40" s="16" t="inlineStr">
        <is>
          <t>回答済</t>
        </is>
      </c>
      <c r="M40" s="4" t="inlineStr"/>
      <c r="N40" s="4" t="inlineStr"/>
    </row>
    <row r="41">
      <c r="A41" s="11" t="inlineStr">
        <is>
          <t>PO-2026-1852</t>
        </is>
      </c>
      <c r="B41" s="11" t="inlineStr">
        <is>
          <t>P-4506-00</t>
        </is>
      </c>
      <c r="C41" s="11" t="inlineStr">
        <is>
          <t>永久磁石</t>
        </is>
      </c>
      <c r="D41" s="12" t="inlineStr">
        <is>
          <t>S-108</t>
        </is>
      </c>
      <c r="E41" s="11" t="inlineStr">
        <is>
          <t>マエダ電子部品株式会社</t>
        </is>
      </c>
      <c r="F41" s="13" t="n">
        <v>4000</v>
      </c>
      <c r="G41" s="12" t="inlineStr">
        <is>
          <t>個</t>
        </is>
      </c>
      <c r="H41" s="12" t="inlineStr">
        <is>
          <t>2026-07-10</t>
        </is>
      </c>
      <c r="I41" s="12" t="inlineStr">
        <is>
          <t>2026-09-08</t>
        </is>
      </c>
      <c r="J41" s="12" t="inlineStr">
        <is>
          <t>（未回答）</t>
        </is>
      </c>
      <c r="K41" s="14" t="inlineStr"/>
      <c r="L41" s="15" t="inlineStr">
        <is>
          <t>回答待ち</t>
        </is>
      </c>
      <c r="M41" s="11" t="inlineStr"/>
      <c r="N41" s="11" t="inlineStr">
        <is>
          <t>発注から40日、回答が来ていない。督促2回（8/3・8/17）</t>
        </is>
      </c>
    </row>
    <row r="42">
      <c r="A42" s="4" t="inlineStr">
        <is>
          <t>PO-2026-1863</t>
        </is>
      </c>
      <c r="B42" s="4" t="inlineStr">
        <is>
          <t>P-4910-00</t>
        </is>
      </c>
      <c r="C42" s="4" t="inlineStr">
        <is>
          <t>プリント基板（生基板）</t>
        </is>
      </c>
      <c r="D42" s="16" t="inlineStr">
        <is>
          <t>S-108</t>
        </is>
      </c>
      <c r="E42" s="4" t="inlineStr">
        <is>
          <t>マエダ電子部品株式会社</t>
        </is>
      </c>
      <c r="F42" s="17" t="n">
        <v>4000</v>
      </c>
      <c r="G42" s="16" t="inlineStr">
        <is>
          <t>枚</t>
        </is>
      </c>
      <c r="H42" s="16" t="inlineStr">
        <is>
          <t>2026-08-09</t>
        </is>
      </c>
      <c r="I42" s="16" t="inlineStr">
        <is>
          <t>2026-09-08</t>
        </is>
      </c>
      <c r="J42" s="16" t="inlineStr">
        <is>
          <t>2026-09-08</t>
        </is>
      </c>
      <c r="K42" s="18" t="n">
        <v>0</v>
      </c>
      <c r="L42" s="16" t="inlineStr">
        <is>
          <t>回答済</t>
        </is>
      </c>
      <c r="M42" s="4" t="inlineStr"/>
      <c r="N42" s="4" t="inlineStr"/>
    </row>
    <row r="43">
      <c r="A43" s="11" t="inlineStr">
        <is>
          <t>PO-2026-1840</t>
        </is>
      </c>
      <c r="B43" s="11" t="inlineStr">
        <is>
          <t>U-3310-00</t>
        </is>
      </c>
      <c r="C43" s="11" t="inlineStr">
        <is>
          <t>アンプ基板組立（標準）</t>
        </is>
      </c>
      <c r="D43" s="12" t="inlineStr">
        <is>
          <t>S-108</t>
        </is>
      </c>
      <c r="E43" s="11" t="inlineStr">
        <is>
          <t>マエダ電子部品株式会社</t>
        </is>
      </c>
      <c r="F43" s="13" t="n">
        <v>4800</v>
      </c>
      <c r="G43" s="12" t="inlineStr">
        <is>
          <t>個</t>
        </is>
      </c>
      <c r="H43" s="12" t="inlineStr">
        <is>
          <t>2026-08-15</t>
        </is>
      </c>
      <c r="I43" s="12" t="inlineStr">
        <is>
          <t>2026-09-09</t>
        </is>
      </c>
      <c r="J43" s="12" t="inlineStr">
        <is>
          <t>（未回答）</t>
        </is>
      </c>
      <c r="K43" s="14" t="inlineStr"/>
      <c r="L43" s="15" t="inlineStr">
        <is>
          <t>回答待ち</t>
        </is>
      </c>
      <c r="M43" s="11" t="inlineStr"/>
      <c r="N43" s="11" t="inlineStr"/>
    </row>
    <row r="44">
      <c r="A44" s="4" t="inlineStr">
        <is>
          <t>PO-2026-1849</t>
        </is>
      </c>
      <c r="B44" s="4" t="inlineStr">
        <is>
          <t>P-4503-00</t>
        </is>
      </c>
      <c r="C44" s="4" t="inlineStr">
        <is>
          <t>スリーブ</t>
        </is>
      </c>
      <c r="D44" s="16" t="inlineStr">
        <is>
          <t>S-107</t>
        </is>
      </c>
      <c r="E44" s="4" t="inlineStr">
        <is>
          <t>時差メタルワークス株式会社</t>
        </is>
      </c>
      <c r="F44" s="17" t="n">
        <v>35000</v>
      </c>
      <c r="G44" s="16" t="inlineStr">
        <is>
          <t>個</t>
        </is>
      </c>
      <c r="H44" s="16" t="inlineStr">
        <is>
          <t>2026-08-11</t>
        </is>
      </c>
      <c r="I44" s="16" t="inlineStr">
        <is>
          <t>2026-09-10</t>
        </is>
      </c>
      <c r="J44" s="16" t="inlineStr">
        <is>
          <t>2026-09-10</t>
        </is>
      </c>
      <c r="K44" s="18" t="n">
        <v>0</v>
      </c>
      <c r="L44" s="16" t="inlineStr">
        <is>
          <t>回答済</t>
        </is>
      </c>
      <c r="M44" s="4" t="inlineStr"/>
      <c r="N44" s="4" t="inlineStr"/>
    </row>
    <row r="45">
      <c r="A45" s="11" t="inlineStr">
        <is>
          <t>PO-2026-1859</t>
        </is>
      </c>
      <c r="B45" s="11" t="inlineStr">
        <is>
          <t>P-4801-00</t>
        </is>
      </c>
      <c r="C45" s="11" t="inlineStr">
        <is>
          <t>DINコネクタ</t>
        </is>
      </c>
      <c r="D45" s="12" t="inlineStr">
        <is>
          <t>S-112</t>
        </is>
      </c>
      <c r="E45" s="11" t="inlineStr">
        <is>
          <t>東西コネクタ株式会社</t>
        </is>
      </c>
      <c r="F45" s="13" t="n">
        <v>25000</v>
      </c>
      <c r="G45" s="12" t="inlineStr">
        <is>
          <t>個</t>
        </is>
      </c>
      <c r="H45" s="12" t="inlineStr">
        <is>
          <t>2026-08-11</t>
        </is>
      </c>
      <c r="I45" s="12" t="inlineStr">
        <is>
          <t>2026-09-10</t>
        </is>
      </c>
      <c r="J45" s="12" t="inlineStr">
        <is>
          <t>2026-09-20</t>
        </is>
      </c>
      <c r="K45" s="14" t="n">
        <v>10</v>
      </c>
      <c r="L45" s="15" t="inlineStr">
        <is>
          <t>遅延</t>
        </is>
      </c>
      <c r="M45" s="11" t="inlineStr"/>
      <c r="N45" s="11" t="inlineStr"/>
    </row>
    <row r="46">
      <c r="A46" s="4" t="inlineStr">
        <is>
          <t>PO-2026-1862</t>
        </is>
      </c>
      <c r="B46" s="4" t="inlineStr">
        <is>
          <t>P-4902-00</t>
        </is>
      </c>
      <c r="C46" s="4" t="inlineStr">
        <is>
          <t>半導体センサチップ</t>
        </is>
      </c>
      <c r="D46" s="16" t="inlineStr">
        <is>
          <t>S-109</t>
        </is>
      </c>
      <c r="E46" s="4" t="inlineStr">
        <is>
          <t>西野半導体商事株式会社</t>
        </is>
      </c>
      <c r="F46" s="17" t="n">
        <v>8000</v>
      </c>
      <c r="G46" s="16" t="inlineStr">
        <is>
          <t>個</t>
        </is>
      </c>
      <c r="H46" s="16" t="inlineStr">
        <is>
          <t>2026-06-12</t>
        </is>
      </c>
      <c r="I46" s="16" t="inlineStr">
        <is>
          <t>2026-09-10</t>
        </is>
      </c>
      <c r="J46" s="16" t="inlineStr">
        <is>
          <t>2026-09-10</t>
        </is>
      </c>
      <c r="K46" s="18" t="n">
        <v>0</v>
      </c>
      <c r="L46" s="16" t="inlineStr">
        <is>
          <t>分納</t>
        </is>
      </c>
      <c r="M46" s="4" t="inlineStr">
        <is>
          <t>2026-09-10 2,000　／　2026-10-02 3,000　／　2026-10-23 3,000</t>
        </is>
      </c>
      <c r="N46" s="4" t="inlineStr">
        <is>
          <t>9/10に2,000個・10/2に3,000個・10/23に3,000個の分納回答。分納の連絡は事後だった</t>
        </is>
      </c>
    </row>
    <row r="47">
      <c r="A47" s="4" t="inlineStr">
        <is>
          <t>PO-2026-1884</t>
        </is>
      </c>
      <c r="B47" s="4" t="inlineStr">
        <is>
          <t>M-7023-00</t>
        </is>
      </c>
      <c r="C47" s="4" t="inlineStr">
        <is>
          <t>黄銅条 t0.40×40</t>
        </is>
      </c>
      <c r="D47" s="16" t="inlineStr">
        <is>
          <t>S-102</t>
        </is>
      </c>
      <c r="E47" s="4" t="inlineStr">
        <is>
          <t>時差伸銅株式会社</t>
        </is>
      </c>
      <c r="F47" s="17" t="n">
        <v>100</v>
      </c>
      <c r="G47" s="16" t="inlineStr">
        <is>
          <t>kg</t>
        </is>
      </c>
      <c r="H47" s="16" t="inlineStr">
        <is>
          <t>2026-08-11</t>
        </is>
      </c>
      <c r="I47" s="16" t="inlineStr">
        <is>
          <t>2026-09-10</t>
        </is>
      </c>
      <c r="J47" s="16" t="inlineStr">
        <is>
          <t>2026-09-10</t>
        </is>
      </c>
      <c r="K47" s="18" t="n">
        <v>0</v>
      </c>
      <c r="L47" s="16" t="inlineStr">
        <is>
          <t>回答済</t>
        </is>
      </c>
      <c r="M47" s="4" t="inlineStr"/>
      <c r="N47" s="4" t="inlineStr"/>
    </row>
    <row r="48">
      <c r="A48" s="11" t="inlineStr">
        <is>
          <t>PO-2026-1870</t>
        </is>
      </c>
      <c r="B48" s="11" t="inlineStr">
        <is>
          <t>P-4923-00</t>
        </is>
      </c>
      <c r="C48" s="11" t="inlineStr">
        <is>
          <t>圧力ポート（高圧）</t>
        </is>
      </c>
      <c r="D48" s="12" t="inlineStr">
        <is>
          <t>S-107</t>
        </is>
      </c>
      <c r="E48" s="11" t="inlineStr">
        <is>
          <t>時差メタルワークス株式会社</t>
        </is>
      </c>
      <c r="F48" s="13" t="n">
        <v>1000</v>
      </c>
      <c r="G48" s="12" t="inlineStr">
        <is>
          <t>個</t>
        </is>
      </c>
      <c r="H48" s="12" t="inlineStr">
        <is>
          <t>2026-08-13</t>
        </is>
      </c>
      <c r="I48" s="12" t="inlineStr">
        <is>
          <t>2026-09-12</t>
        </is>
      </c>
      <c r="J48" s="12" t="inlineStr">
        <is>
          <t>（未回答）</t>
        </is>
      </c>
      <c r="K48" s="14" t="inlineStr"/>
      <c r="L48" s="15" t="inlineStr">
        <is>
          <t>回答待ち</t>
        </is>
      </c>
      <c r="M48" s="11" t="inlineStr"/>
      <c r="N48" s="11" t="inlineStr"/>
    </row>
    <row r="49">
      <c r="A49" s="4" t="inlineStr">
        <is>
          <t>PO-2026-1875</t>
        </is>
      </c>
      <c r="B49" s="4" t="inlineStr">
        <is>
          <t>P-5202-00</t>
        </is>
      </c>
      <c r="C49" s="4" t="inlineStr">
        <is>
          <t>防水キャップ</t>
        </is>
      </c>
      <c r="D49" s="16" t="inlineStr">
        <is>
          <t>S-104</t>
        </is>
      </c>
      <c r="E49" s="4" t="inlineStr">
        <is>
          <t>大甘化成株式会社</t>
        </is>
      </c>
      <c r="F49" s="17" t="n">
        <v>40000</v>
      </c>
      <c r="G49" s="16" t="inlineStr">
        <is>
          <t>個</t>
        </is>
      </c>
      <c r="H49" s="16" t="inlineStr">
        <is>
          <t>2026-08-14</t>
        </is>
      </c>
      <c r="I49" s="16" t="inlineStr">
        <is>
          <t>2026-09-13</t>
        </is>
      </c>
      <c r="J49" s="16" t="inlineStr">
        <is>
          <t>2026-09-13</t>
        </is>
      </c>
      <c r="K49" s="18" t="n">
        <v>0</v>
      </c>
      <c r="L49" s="16" t="inlineStr">
        <is>
          <t>回答済</t>
        </is>
      </c>
      <c r="M49" s="4" t="inlineStr"/>
      <c r="N49" s="4" t="inlineStr"/>
    </row>
    <row r="50">
      <c r="A50" s="11" t="inlineStr">
        <is>
          <t>PO-2026-1873</t>
        </is>
      </c>
      <c r="B50" s="11" t="inlineStr">
        <is>
          <t>P-4931-00</t>
        </is>
      </c>
      <c r="C50" s="11" t="inlineStr">
        <is>
          <t>耐圧ケーブルグランド</t>
        </is>
      </c>
      <c r="D50" s="12" t="inlineStr">
        <is>
          <t>S-115</t>
        </is>
      </c>
      <c r="E50" s="11" t="inlineStr">
        <is>
          <t>灰谷ケーブル株式会社</t>
        </is>
      </c>
      <c r="F50" s="13" t="n">
        <v>100</v>
      </c>
      <c r="G50" s="12" t="inlineStr">
        <is>
          <t>個</t>
        </is>
      </c>
      <c r="H50" s="12" t="inlineStr">
        <is>
          <t>2026-07-28</t>
        </is>
      </c>
      <c r="I50" s="12" t="inlineStr">
        <is>
          <t>2026-09-26</t>
        </is>
      </c>
      <c r="J50" s="12" t="inlineStr">
        <is>
          <t>2026-10-01</t>
        </is>
      </c>
      <c r="K50" s="14" t="n">
        <v>5</v>
      </c>
      <c r="L50" s="15" t="inlineStr">
        <is>
          <t>遅延</t>
        </is>
      </c>
      <c r="M50" s="11" t="inlineStr"/>
      <c r="N50" s="11" t="inlineStr"/>
    </row>
    <row r="51">
      <c r="A51" s="4" t="inlineStr">
        <is>
          <t>PO-2026-1860</t>
        </is>
      </c>
      <c r="B51" s="4" t="inlineStr">
        <is>
          <t>P-4802-00</t>
        </is>
      </c>
      <c r="C51" s="4" t="inlineStr">
        <is>
          <t>省エネ回路基板</t>
        </is>
      </c>
      <c r="D51" s="16" t="inlineStr">
        <is>
          <t>S-108</t>
        </is>
      </c>
      <c r="E51" s="4" t="inlineStr">
        <is>
          <t>マエダ電子部品株式会社</t>
        </is>
      </c>
      <c r="F51" s="17" t="n">
        <v>1000</v>
      </c>
      <c r="G51" s="16" t="inlineStr">
        <is>
          <t>個</t>
        </is>
      </c>
      <c r="H51" s="16" t="inlineStr">
        <is>
          <t>2026-08-15</t>
        </is>
      </c>
      <c r="I51" s="16" t="inlineStr">
        <is>
          <t>2026-09-29</t>
        </is>
      </c>
      <c r="J51" s="16" t="inlineStr">
        <is>
          <t>2026-09-29</t>
        </is>
      </c>
      <c r="K51" s="18" t="n">
        <v>0</v>
      </c>
      <c r="L51" s="16" t="inlineStr">
        <is>
          <t>回答済</t>
        </is>
      </c>
      <c r="M51" s="4" t="inlineStr"/>
      <c r="N51" s="4" t="inlineStr"/>
    </row>
    <row r="52">
      <c r="A52" s="4" t="inlineStr">
        <is>
          <t>PO-2026-1864</t>
        </is>
      </c>
      <c r="B52" s="4" t="inlineStr">
        <is>
          <t>P-4911-00</t>
        </is>
      </c>
      <c r="C52" s="4" t="inlineStr">
        <is>
          <t>信号処理IC（ASIC）</t>
        </is>
      </c>
      <c r="D52" s="16" t="inlineStr">
        <is>
          <t>S-109</t>
        </is>
      </c>
      <c r="E52" s="4" t="inlineStr">
        <is>
          <t>西野半導体商事株式会社</t>
        </is>
      </c>
      <c r="F52" s="17" t="n">
        <v>10000</v>
      </c>
      <c r="G52" s="16" t="inlineStr">
        <is>
          <t>個</t>
        </is>
      </c>
      <c r="H52" s="16" t="inlineStr">
        <is>
          <t>2026-06-26</t>
        </is>
      </c>
      <c r="I52" s="16" t="inlineStr">
        <is>
          <t>2026-11-24</t>
        </is>
      </c>
      <c r="J52" s="16" t="inlineStr">
        <is>
          <t>2026-11-27</t>
        </is>
      </c>
      <c r="K52" s="18" t="n">
        <v>3</v>
      </c>
      <c r="L52" s="16" t="inlineStr">
        <is>
          <t>回答済</t>
        </is>
      </c>
      <c r="M52" s="4" t="inlineStr"/>
      <c r="N52" s="4" t="inlineStr">
        <is>
          <t>LT150日。これが最後の手持ち発注。次を今月中に出さないと2027年2月分が空く</t>
        </is>
      </c>
    </row>
    <row r="53">
      <c r="A53" s="4" t="inlineStr">
        <is>
          <t>PO-2026-1712</t>
        </is>
      </c>
      <c r="B53" s="4" t="inlineStr">
        <is>
          <t>P-4911-00</t>
        </is>
      </c>
      <c r="C53" s="4" t="inlineStr">
        <is>
          <t>信号処理IC（ASIC）</t>
        </is>
      </c>
      <c r="D53" s="16" t="inlineStr">
        <is>
          <t>S-109</t>
        </is>
      </c>
      <c r="E53" s="4" t="inlineStr">
        <is>
          <t>西野半導体商事株式会社</t>
        </is>
      </c>
      <c r="F53" s="17" t="n">
        <v>10000</v>
      </c>
      <c r="G53" s="16" t="inlineStr">
        <is>
          <t>個</t>
        </is>
      </c>
      <c r="H53" s="16" t="inlineStr">
        <is>
          <t>2026-06-26</t>
        </is>
      </c>
      <c r="I53" s="16" t="inlineStr">
        <is>
          <t>2026-11-24</t>
        </is>
      </c>
      <c r="J53" s="16" t="inlineStr">
        <is>
          <t>2026-11-27</t>
        </is>
      </c>
      <c r="K53" s="18" t="n">
        <v>3</v>
      </c>
      <c r="L53" s="16" t="inlineStr">
        <is>
          <t>回答済</t>
        </is>
      </c>
      <c r="M53" s="4" t="inlineStr"/>
      <c r="N53" s="4" t="inlineStr">
        <is>
          <t>LT150日。これが最後の手持ち発注。次を今月中に出さないと2027年2月分が空く</t>
        </is>
      </c>
    </row>
  </sheetData>
  <autoFilter ref="A1:N53"/>
  <pageMargins left="0.75" right="0.75" top="1" bottom="1" header="0.5" footer="0.5"/>
  <pageSetup orientation="landscape" paperSize="12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6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8" customWidth="1" min="3" max="3"/>
    <col width="6" customWidth="1" min="4" max="4"/>
    <col width="13" customWidth="1" min="5" max="5"/>
    <col width="12" customWidth="1" min="6" max="6"/>
    <col width="10" customWidth="1" min="7" max="7"/>
    <col width="12" customWidth="1" min="8" max="8"/>
    <col width="11" customWidth="1" min="9" max="9"/>
    <col width="13" customWidth="1" min="10" max="10"/>
    <col width="12" customWidth="1" min="11" max="11"/>
    <col width="14" customWidth="1" min="12" max="12"/>
    <col width="14" customWidth="1" min="13" max="13"/>
    <col width="8" customWidth="1" min="14" max="14"/>
    <col width="24" customWidth="1" min="15" max="15"/>
    <col width="60" customWidth="1" min="16" max="16"/>
  </cols>
  <sheetData>
    <row r="1">
      <c r="A1" s="19" t="inlineStr">
        <is>
          <t>2026年9月度　欠品予告（購買品・外注品）</t>
        </is>
      </c>
    </row>
    <row r="2">
      <c r="A2" s="8" t="inlineStr">
        <is>
          <t>過不足 ＝ 在庫 ＋ 仕掛 ＋ 発注残 − 9月度所要 − 安全在庫　／　9月の実効稼働日数 19.5日</t>
        </is>
      </c>
    </row>
    <row r="4">
      <c r="A4" s="10" t="inlineStr">
        <is>
          <t>品番</t>
        </is>
      </c>
      <c r="B4" s="10" t="inlineStr">
        <is>
          <t>品名</t>
        </is>
      </c>
      <c r="C4" s="10" t="inlineStr">
        <is>
          <t>区分</t>
        </is>
      </c>
      <c r="D4" s="10" t="inlineStr">
        <is>
          <t>単位</t>
        </is>
      </c>
      <c r="E4" s="10" t="inlineStr">
        <is>
          <t>9月度所要</t>
        </is>
      </c>
      <c r="F4" s="10" t="inlineStr">
        <is>
          <t>在庫</t>
        </is>
      </c>
      <c r="G4" s="10" t="inlineStr">
        <is>
          <t>仕掛</t>
        </is>
      </c>
      <c r="H4" s="10" t="inlineStr">
        <is>
          <t>発注残</t>
        </is>
      </c>
      <c r="I4" s="10" t="inlineStr">
        <is>
          <t>安全在庫</t>
        </is>
      </c>
      <c r="J4" s="10" t="inlineStr">
        <is>
          <t>過不足</t>
        </is>
      </c>
      <c r="K4" s="10" t="inlineStr">
        <is>
          <t>日当たり消費</t>
        </is>
      </c>
      <c r="L4" s="10" t="inlineStr">
        <is>
          <t>在庫が尽きる日数</t>
        </is>
      </c>
      <c r="M4" s="10" t="inlineStr">
        <is>
          <t>直近の入荷予定</t>
        </is>
      </c>
      <c r="N4" s="10" t="inlineStr">
        <is>
          <t>LT(日)</t>
        </is>
      </c>
      <c r="O4" s="10" t="inlineStr">
        <is>
          <t>仕入先</t>
        </is>
      </c>
      <c r="P4" s="10" t="inlineStr">
        <is>
          <t>備考</t>
        </is>
      </c>
    </row>
    <row r="5">
      <c r="A5" s="4" t="inlineStr">
        <is>
          <t>P-5201-00</t>
        </is>
      </c>
      <c r="B5" s="4" t="inlineStr">
        <is>
          <t>シールマット（16極）</t>
        </is>
      </c>
      <c r="C5" s="16" t="inlineStr">
        <is>
          <t>購買</t>
        </is>
      </c>
      <c r="D5" s="16" t="inlineStr">
        <is>
          <t>個</t>
        </is>
      </c>
      <c r="E5" s="20" t="n">
        <v>128000</v>
      </c>
      <c r="F5" s="20" t="n">
        <v>42000</v>
      </c>
      <c r="G5" s="20" t="n">
        <v>12847</v>
      </c>
      <c r="H5" s="20" t="n">
        <v>130000</v>
      </c>
      <c r="I5" s="20" t="n">
        <v>72000</v>
      </c>
      <c r="J5" s="21">
        <f>F5+G5+H5-E5-I5</f>
        <v/>
      </c>
      <c r="K5" s="20">
        <f>E5/19.5</f>
        <v/>
      </c>
      <c r="L5" s="22">
        <f>IF(K5=0,"",(F5+G5-I5)/K5)</f>
        <v/>
      </c>
      <c r="M5" s="16" t="inlineStr">
        <is>
          <t>2026-09-28</t>
        </is>
      </c>
      <c r="N5" s="18" t="n">
        <v>45</v>
      </c>
      <c r="O5" s="4" t="inlineStr">
        <is>
          <t>大甘化成株式会社</t>
        </is>
      </c>
      <c r="P5" s="4" t="inlineStr">
        <is>
          <t>9月内示128,000に対し在庫42,000。発注残の回答納期は9月28日で、9月前半の生産には間に合わない。仕入先の金型は1面のみで増産には型追加（3か月）が必要</t>
        </is>
      </c>
    </row>
    <row r="6">
      <c r="A6" s="4" t="inlineStr">
        <is>
          <t>P-5903-00</t>
        </is>
      </c>
      <c r="B6" s="4" t="inlineStr">
        <is>
          <t>外装段ボールA</t>
        </is>
      </c>
      <c r="C6" s="16" t="inlineStr">
        <is>
          <t>購買</t>
        </is>
      </c>
      <c r="D6" s="16" t="inlineStr">
        <is>
          <t>枚</t>
        </is>
      </c>
      <c r="E6" s="20" t="n">
        <v>3253.8</v>
      </c>
      <c r="F6" s="20" t="n">
        <v>900</v>
      </c>
      <c r="G6" s="20" t="n">
        <v>133</v>
      </c>
      <c r="H6" s="20" t="n">
        <v>2000</v>
      </c>
      <c r="I6" s="20" t="n">
        <v>610</v>
      </c>
      <c r="J6" s="21">
        <f>F6+G6+H6-E6-I6</f>
        <v/>
      </c>
      <c r="K6" s="20">
        <f>E6/19.5</f>
        <v/>
      </c>
      <c r="L6" s="22">
        <f>IF(K6=0,"",(F6+G6-I6)/K6)</f>
        <v/>
      </c>
      <c r="M6" s="16" t="inlineStr">
        <is>
          <t>2026-08-21</t>
        </is>
      </c>
      <c r="N6" s="18" t="n">
        <v>15</v>
      </c>
      <c r="O6" s="4" t="inlineStr">
        <is>
          <t>前田折パッケージ株式会社</t>
        </is>
      </c>
      <c r="P6" s="4" t="inlineStr">
        <is>
          <t>置き場の都合で1週間分しか持てない（資材置場の面積が足りない）。毎週金曜に補充発注</t>
        </is>
      </c>
    </row>
    <row r="7">
      <c r="A7" s="4" t="inlineStr">
        <is>
          <t>M-7033-00</t>
        </is>
      </c>
      <c r="B7" s="4" t="inlineStr">
        <is>
          <t>NBRコンパウンド</t>
        </is>
      </c>
      <c r="C7" s="16" t="inlineStr">
        <is>
          <t>購買</t>
        </is>
      </c>
      <c r="D7" s="16" t="inlineStr">
        <is>
          <t>kg</t>
        </is>
      </c>
      <c r="E7" s="20" t="n">
        <v>159.33</v>
      </c>
      <c r="F7" s="20" t="n">
        <v>102.1</v>
      </c>
      <c r="G7" s="20" t="n">
        <v>0</v>
      </c>
      <c r="H7" s="20" t="n">
        <v>100</v>
      </c>
      <c r="I7" s="20" t="n">
        <v>41.8</v>
      </c>
      <c r="J7" s="21">
        <f>F7+G7+H7-E7-I7</f>
        <v/>
      </c>
      <c r="K7" s="20">
        <f>E7/19.5</f>
        <v/>
      </c>
      <c r="L7" s="22">
        <f>IF(K7=0,"",(F7+G7-I7)/K7)</f>
        <v/>
      </c>
      <c r="M7" s="16" t="inlineStr">
        <is>
          <t>2026-08-24</t>
        </is>
      </c>
      <c r="N7" s="18" t="n">
        <v>21</v>
      </c>
      <c r="O7" s="4" t="inlineStr">
        <is>
          <t>大甘化成株式会社</t>
        </is>
      </c>
      <c r="P7" s="4" t="inlineStr"/>
    </row>
    <row r="8">
      <c r="A8" s="4" t="inlineStr">
        <is>
          <t>M-7012-00</t>
        </is>
      </c>
      <c r="B8" s="4" t="inlineStr">
        <is>
          <t>マグネットワイヤ φ0.035</t>
        </is>
      </c>
      <c r="C8" s="16" t="inlineStr">
        <is>
          <t>購買</t>
        </is>
      </c>
      <c r="D8" s="16" t="inlineStr">
        <is>
          <t>kg</t>
        </is>
      </c>
      <c r="E8" s="20" t="n">
        <v>364.8</v>
      </c>
      <c r="F8" s="20" t="n">
        <v>247.6</v>
      </c>
      <c r="G8" s="20" t="n">
        <v>0</v>
      </c>
      <c r="H8" s="20" t="n">
        <v>220</v>
      </c>
      <c r="I8" s="20" t="n">
        <v>95.8</v>
      </c>
      <c r="J8" s="21">
        <f>F8+G8+H8-E8-I8</f>
        <v/>
      </c>
      <c r="K8" s="20">
        <f>E8/19.5</f>
        <v/>
      </c>
      <c r="L8" s="22">
        <f>IF(K8=0,"",(F8+G8-I8)/K8)</f>
        <v/>
      </c>
      <c r="M8" s="16" t="inlineStr">
        <is>
          <t>2026-09-06</t>
        </is>
      </c>
      <c r="N8" s="18" t="n">
        <v>21</v>
      </c>
      <c r="O8" s="4" t="inlineStr">
        <is>
          <t>灰谷電線株式会社</t>
        </is>
      </c>
      <c r="P8" s="4" t="inlineStr"/>
    </row>
    <row r="9">
      <c r="A9" s="4" t="inlineStr">
        <is>
          <t>M-7011-00</t>
        </is>
      </c>
      <c r="B9" s="4" t="inlineStr">
        <is>
          <t>マグネットワイヤ φ0.05</t>
        </is>
      </c>
      <c r="C9" s="16" t="inlineStr">
        <is>
          <t>購買</t>
        </is>
      </c>
      <c r="D9" s="16" t="inlineStr">
        <is>
          <t>kg</t>
        </is>
      </c>
      <c r="E9" s="20" t="n">
        <v>1457.34</v>
      </c>
      <c r="F9" s="20" t="n">
        <v>1067.5</v>
      </c>
      <c r="G9" s="20" t="n">
        <v>0</v>
      </c>
      <c r="H9" s="20" t="n">
        <v>780</v>
      </c>
      <c r="I9" s="20" t="n">
        <v>382.6</v>
      </c>
      <c r="J9" s="21">
        <f>F9+G9+H9-E9-I9</f>
        <v/>
      </c>
      <c r="K9" s="20">
        <f>E9/19.5</f>
        <v/>
      </c>
      <c r="L9" s="22">
        <f>IF(K9=0,"",(F9+G9-I9)/K9)</f>
        <v/>
      </c>
      <c r="M9" s="16" t="inlineStr">
        <is>
          <t>2026-09-02</t>
        </is>
      </c>
      <c r="N9" s="18" t="n">
        <v>21</v>
      </c>
      <c r="O9" s="4" t="inlineStr">
        <is>
          <t>灰谷電線株式会社</t>
        </is>
      </c>
      <c r="P9" s="4" t="inlineStr"/>
    </row>
    <row r="10">
      <c r="A10" s="4" t="inlineStr">
        <is>
          <t>M-7032-00</t>
        </is>
      </c>
      <c r="B10" s="4" t="inlineStr">
        <is>
          <t>PC樹脂ペレット</t>
        </is>
      </c>
      <c r="C10" s="16" t="inlineStr">
        <is>
          <t>購買</t>
        </is>
      </c>
      <c r="D10" s="16" t="inlineStr">
        <is>
          <t>kg</t>
        </is>
      </c>
      <c r="E10" s="20" t="n">
        <v>1384.9</v>
      </c>
      <c r="F10" s="20" t="n">
        <v>641</v>
      </c>
      <c r="G10" s="20" t="n">
        <v>0</v>
      </c>
      <c r="H10" s="20" t="n">
        <v>1000</v>
      </c>
      <c r="I10" s="20" t="n">
        <v>242.4</v>
      </c>
      <c r="J10" s="21">
        <f>F10+G10+H10-E10-I10</f>
        <v/>
      </c>
      <c r="K10" s="20">
        <f>E10/19.5</f>
        <v/>
      </c>
      <c r="L10" s="22">
        <f>IF(K10=0,"",(F10+G10-I10)/K10)</f>
        <v/>
      </c>
      <c r="M10" s="16" t="inlineStr">
        <is>
          <t>2026-08-24</t>
        </is>
      </c>
      <c r="N10" s="18" t="n">
        <v>14</v>
      </c>
      <c r="O10" s="4" t="inlineStr">
        <is>
          <t>前田折樹脂工業株式会社</t>
        </is>
      </c>
      <c r="P10" s="4" t="inlineStr"/>
    </row>
    <row r="11">
      <c r="A11" s="4" t="inlineStr">
        <is>
          <t>M-7022-00</t>
        </is>
      </c>
      <c r="B11" s="4" t="inlineStr">
        <is>
          <t>りん青銅条 t0.20×12</t>
        </is>
      </c>
      <c r="C11" s="16" t="inlineStr">
        <is>
          <t>購買</t>
        </is>
      </c>
      <c r="D11" s="16" t="inlineStr">
        <is>
          <t>kg</t>
        </is>
      </c>
      <c r="E11" s="20" t="n">
        <v>578.8</v>
      </c>
      <c r="F11" s="20" t="n">
        <v>562.9</v>
      </c>
      <c r="G11" s="20" t="n">
        <v>0</v>
      </c>
      <c r="H11" s="20" t="n">
        <v>250</v>
      </c>
      <c r="I11" s="20" t="n">
        <v>217.1</v>
      </c>
      <c r="J11" s="21">
        <f>F11+G11+H11-E11-I11</f>
        <v/>
      </c>
      <c r="K11" s="20">
        <f>E11/19.5</f>
        <v/>
      </c>
      <c r="L11" s="22">
        <f>IF(K11=0,"",(F11+G11-I11)/K11)</f>
        <v/>
      </c>
      <c r="M11" s="16" t="inlineStr">
        <is>
          <t>2026-09-06</t>
        </is>
      </c>
      <c r="N11" s="18" t="n">
        <v>30</v>
      </c>
      <c r="O11" s="4" t="inlineStr">
        <is>
          <t>時差伸銅株式会社</t>
        </is>
      </c>
      <c r="P11" s="4" t="inlineStr"/>
    </row>
    <row r="12">
      <c r="A12" s="4" t="inlineStr">
        <is>
          <t>M-7021-00</t>
        </is>
      </c>
      <c r="B12" s="4" t="inlineStr">
        <is>
          <t>黄銅条 t0.25×32</t>
        </is>
      </c>
      <c r="C12" s="16" t="inlineStr">
        <is>
          <t>購買</t>
        </is>
      </c>
      <c r="D12" s="16" t="inlineStr">
        <is>
          <t>kg</t>
        </is>
      </c>
      <c r="E12" s="20" t="n">
        <v>8142.32</v>
      </c>
      <c r="F12" s="20" t="n">
        <v>8544.6</v>
      </c>
      <c r="G12" s="20" t="n">
        <v>0</v>
      </c>
      <c r="H12" s="20" t="n">
        <v>2700</v>
      </c>
      <c r="I12" s="20" t="n">
        <v>3053.4</v>
      </c>
      <c r="J12" s="21">
        <f>F12+G12+H12-E12-I12</f>
        <v/>
      </c>
      <c r="K12" s="20">
        <f>E12/19.5</f>
        <v/>
      </c>
      <c r="L12" s="22">
        <f>IF(K12=0,"",(F12+G12-I12)/K12)</f>
        <v/>
      </c>
      <c r="M12" s="16" t="inlineStr">
        <is>
          <t>2026-09-14</t>
        </is>
      </c>
      <c r="N12" s="18" t="n">
        <v>30</v>
      </c>
      <c r="O12" s="4" t="inlineStr">
        <is>
          <t>時差伸銅株式会社</t>
        </is>
      </c>
      <c r="P12" s="4" t="inlineStr"/>
    </row>
    <row r="13">
      <c r="A13" s="4" t="inlineStr">
        <is>
          <t>M-7023-00</t>
        </is>
      </c>
      <c r="B13" s="4" t="inlineStr">
        <is>
          <t>黄銅条 t0.40×40</t>
        </is>
      </c>
      <c r="C13" s="16" t="inlineStr">
        <is>
          <t>購買</t>
        </is>
      </c>
      <c r="D13" s="16" t="inlineStr">
        <is>
          <t>kg</t>
        </is>
      </c>
      <c r="E13" s="20" t="n">
        <v>92.40000000000001</v>
      </c>
      <c r="F13" s="20" t="n">
        <v>82.8</v>
      </c>
      <c r="G13" s="20" t="n">
        <v>0</v>
      </c>
      <c r="H13" s="20" t="n">
        <v>100</v>
      </c>
      <c r="I13" s="20" t="n">
        <v>34.7</v>
      </c>
      <c r="J13" s="21">
        <f>F13+G13+H13-E13-I13</f>
        <v/>
      </c>
      <c r="K13" s="20">
        <f>E13/19.5</f>
        <v/>
      </c>
      <c r="L13" s="22">
        <f>IF(K13=0,"",(F13+G13-I13)/K13)</f>
        <v/>
      </c>
      <c r="M13" s="16" t="inlineStr">
        <is>
          <t>2026-09-10</t>
        </is>
      </c>
      <c r="N13" s="18" t="n">
        <v>30</v>
      </c>
      <c r="O13" s="4" t="inlineStr">
        <is>
          <t>時差伸銅株式会社</t>
        </is>
      </c>
      <c r="P13" s="4" t="inlineStr"/>
    </row>
    <row r="14">
      <c r="A14" s="4" t="inlineStr">
        <is>
          <t>U-3311-00</t>
        </is>
      </c>
      <c r="B14" s="4" t="inlineStr">
        <is>
          <t>アンプ基板組立（防爆）</t>
        </is>
      </c>
      <c r="C14" s="16" t="inlineStr">
        <is>
          <t>外注</t>
        </is>
      </c>
      <c r="D14" s="16" t="inlineStr">
        <is>
          <t>個</t>
        </is>
      </c>
      <c r="E14" s="20" t="n">
        <v>240</v>
      </c>
      <c r="F14" s="20" t="n">
        <v>317</v>
      </c>
      <c r="G14" s="20" t="n">
        <v>25</v>
      </c>
      <c r="H14" s="20" t="n">
        <v>50</v>
      </c>
      <c r="I14" s="20" t="n">
        <v>90</v>
      </c>
      <c r="J14" s="21">
        <f>F14+G14+H14-E14-I14</f>
        <v/>
      </c>
      <c r="K14" s="20">
        <f>E14/19.5</f>
        <v/>
      </c>
      <c r="L14" s="22">
        <f>IF(K14=0,"",(F14+G14-I14)/K14)</f>
        <v/>
      </c>
      <c r="M14" s="16" t="inlineStr">
        <is>
          <t>2026-08-27</t>
        </is>
      </c>
      <c r="N14" s="18" t="n">
        <v>30</v>
      </c>
      <c r="O14" s="4" t="inlineStr">
        <is>
          <t>マエダ電子部品株式会社</t>
        </is>
      </c>
      <c r="P14" s="4" t="inlineStr"/>
    </row>
    <row r="15">
      <c r="A15" s="4" t="inlineStr">
        <is>
          <t>P-4914-00</t>
        </is>
      </c>
      <c r="B15" s="4" t="inlineStr">
        <is>
          <t>保護回路部品セット</t>
        </is>
      </c>
      <c r="C15" s="16" t="inlineStr">
        <is>
          <t>購買</t>
        </is>
      </c>
      <c r="D15" s="16" t="inlineStr">
        <is>
          <t>式</t>
        </is>
      </c>
      <c r="E15" s="20" t="n">
        <v>240</v>
      </c>
      <c r="F15" s="20" t="n">
        <v>421</v>
      </c>
      <c r="G15" s="20" t="n">
        <v>20</v>
      </c>
      <c r="H15" s="20" t="n">
        <v>0</v>
      </c>
      <c r="I15" s="20" t="n">
        <v>135</v>
      </c>
      <c r="J15" s="21">
        <f>F15+G15+H15-E15-I15</f>
        <v/>
      </c>
      <c r="K15" s="20">
        <f>E15/19.5</f>
        <v/>
      </c>
      <c r="L15" s="22">
        <f>IF(K15=0,"",(F15+G15-I15)/K15)</f>
        <v/>
      </c>
      <c r="M15" s="16" t="inlineStr">
        <is>
          <t>（未回答）</t>
        </is>
      </c>
      <c r="N15" s="18" t="n">
        <v>45</v>
      </c>
      <c r="O15" s="4" t="inlineStr">
        <is>
          <t>マエダ電子部品株式会社</t>
        </is>
      </c>
      <c r="P15" s="4" t="inlineStr"/>
    </row>
    <row r="16">
      <c r="A16" s="4" t="inlineStr">
        <is>
          <t>P-4931-00</t>
        </is>
      </c>
      <c r="B16" s="4" t="inlineStr">
        <is>
          <t>耐圧ケーブルグランド</t>
        </is>
      </c>
      <c r="C16" s="16" t="inlineStr">
        <is>
          <t>購買</t>
        </is>
      </c>
      <c r="D16" s="16" t="inlineStr">
        <is>
          <t>個</t>
        </is>
      </c>
      <c r="E16" s="20" t="n">
        <v>240</v>
      </c>
      <c r="F16" s="20" t="n">
        <v>394</v>
      </c>
      <c r="G16" s="20" t="n">
        <v>7</v>
      </c>
      <c r="H16" s="20" t="n">
        <v>100</v>
      </c>
      <c r="I16" s="20" t="n">
        <v>180</v>
      </c>
      <c r="J16" s="21">
        <f>F16+G16+H16-E16-I16</f>
        <v/>
      </c>
      <c r="K16" s="20">
        <f>E16/19.5</f>
        <v/>
      </c>
      <c r="L16" s="22">
        <f>IF(K16=0,"",(F16+G16-I16)/K16)</f>
        <v/>
      </c>
      <c r="M16" s="16" t="inlineStr">
        <is>
          <t>2026-10-01</t>
        </is>
      </c>
      <c r="N16" s="18" t="n">
        <v>60</v>
      </c>
      <c r="O16" s="4" t="inlineStr">
        <is>
          <t>灰谷ケーブル株式会社</t>
        </is>
      </c>
      <c r="P16" s="4" t="inlineStr"/>
    </row>
    <row r="17">
      <c r="A17" s="4" t="inlineStr">
        <is>
          <t>P-4924-00</t>
        </is>
      </c>
      <c r="B17" s="4" t="inlineStr">
        <is>
          <t>防爆ハウジング</t>
        </is>
      </c>
      <c r="C17" s="16" t="inlineStr">
        <is>
          <t>外注</t>
        </is>
      </c>
      <c r="D17" s="16" t="inlineStr">
        <is>
          <t>個</t>
        </is>
      </c>
      <c r="E17" s="20" t="n">
        <v>240</v>
      </c>
      <c r="F17" s="20" t="n">
        <v>540</v>
      </c>
      <c r="G17" s="20" t="n">
        <v>21</v>
      </c>
      <c r="H17" s="20" t="n">
        <v>0</v>
      </c>
      <c r="I17" s="20" t="n">
        <v>180</v>
      </c>
      <c r="J17" s="21">
        <f>F17+G17+H17-E17-I17</f>
        <v/>
      </c>
      <c r="K17" s="20">
        <f>E17/19.5</f>
        <v/>
      </c>
      <c r="L17" s="22">
        <f>IF(K17=0,"",(F17+G17-I17)/K17)</f>
        <v/>
      </c>
      <c r="M17" s="16" t="inlineStr">
        <is>
          <t>（未回答）</t>
        </is>
      </c>
      <c r="N17" s="18" t="n">
        <v>60</v>
      </c>
      <c r="O17" s="4" t="inlineStr">
        <is>
          <t>時差メタルワークス株式会社</t>
        </is>
      </c>
      <c r="P17" s="4" t="inlineStr"/>
    </row>
    <row r="18">
      <c r="A18" s="4" t="inlineStr">
        <is>
          <t>M-7102-00</t>
        </is>
      </c>
      <c r="B18" s="4" t="inlineStr">
        <is>
          <t>ダイボンド材</t>
        </is>
      </c>
      <c r="C18" s="16" t="inlineStr">
        <is>
          <t>購買</t>
        </is>
      </c>
      <c r="D18" s="16" t="inlineStr">
        <is>
          <t>g</t>
        </is>
      </c>
      <c r="E18" s="20" t="n">
        <v>1488</v>
      </c>
      <c r="F18" s="20" t="n">
        <v>2200</v>
      </c>
      <c r="G18" s="20" t="n">
        <v>0</v>
      </c>
      <c r="H18" s="20" t="n">
        <v>0</v>
      </c>
      <c r="I18" s="20" t="n">
        <v>558</v>
      </c>
      <c r="J18" s="21">
        <f>F18+G18+H18-E18-I18</f>
        <v/>
      </c>
      <c r="K18" s="20">
        <f>E18/19.5</f>
        <v/>
      </c>
      <c r="L18" s="22">
        <f>IF(K18=0,"",(F18+G18-I18)/K18)</f>
        <v/>
      </c>
      <c r="M18" s="16" t="inlineStr">
        <is>
          <t>（未回答）</t>
        </is>
      </c>
      <c r="N18" s="18" t="n">
        <v>30</v>
      </c>
      <c r="O18" s="4" t="inlineStr">
        <is>
          <t>灰谷ケミカル株式会社</t>
        </is>
      </c>
      <c r="P18" s="4" t="inlineStr">
        <is>
          <t>冷凍保管（-20℃）。解凍後8時間で廃棄のため、日々の払出しは小分け</t>
        </is>
      </c>
    </row>
    <row r="19">
      <c r="A19" s="4" t="inlineStr">
        <is>
          <t>M-7111-00</t>
        </is>
      </c>
      <c r="B19" s="4" t="inlineStr">
        <is>
          <t>銀めっき液</t>
        </is>
      </c>
      <c r="C19" s="16" t="inlineStr">
        <is>
          <t>購買</t>
        </is>
      </c>
      <c r="D19" s="16" t="inlineStr">
        <is>
          <t>L</t>
        </is>
      </c>
      <c r="E19" s="20" t="n">
        <v>664.96</v>
      </c>
      <c r="F19" s="20" t="n">
        <v>469.5</v>
      </c>
      <c r="G19" s="20" t="n">
        <v>0</v>
      </c>
      <c r="H19" s="20" t="n">
        <v>600</v>
      </c>
      <c r="I19" s="20" t="n">
        <v>207.8</v>
      </c>
      <c r="J19" s="21">
        <f>F19+G19+H19-E19-I19</f>
        <v/>
      </c>
      <c r="K19" s="20">
        <f>E19/19.5</f>
        <v/>
      </c>
      <c r="L19" s="22">
        <f>IF(K19=0,"",(F19+G19-I19)/K19)</f>
        <v/>
      </c>
      <c r="M19" s="16" t="inlineStr">
        <is>
          <t>2026-08-24</t>
        </is>
      </c>
      <c r="N19" s="18" t="n">
        <v>25</v>
      </c>
      <c r="O19" s="4" t="inlineStr">
        <is>
          <t>灰谷めっき工業株式会社</t>
        </is>
      </c>
      <c r="P19" s="4" t="inlineStr"/>
    </row>
    <row r="20">
      <c r="A20" s="4" t="inlineStr">
        <is>
          <t>P-4920-00</t>
        </is>
      </c>
      <c r="B20" s="4" t="inlineStr">
        <is>
          <t>ハウジング（低圧）</t>
        </is>
      </c>
      <c r="C20" s="16" t="inlineStr">
        <is>
          <t>外注</t>
        </is>
      </c>
      <c r="D20" s="16" t="inlineStr">
        <is>
          <t>個</t>
        </is>
      </c>
      <c r="E20" s="20" t="n">
        <v>4300</v>
      </c>
      <c r="F20" s="20" t="n">
        <v>3208</v>
      </c>
      <c r="G20" s="20" t="n">
        <v>180</v>
      </c>
      <c r="H20" s="20" t="n">
        <v>2500</v>
      </c>
      <c r="I20" s="20" t="n">
        <v>1344</v>
      </c>
      <c r="J20" s="21">
        <f>F20+G20+H20-E20-I20</f>
        <v/>
      </c>
      <c r="K20" s="20">
        <f>E20/19.5</f>
        <v/>
      </c>
      <c r="L20" s="22">
        <f>IF(K20=0,"",(F20+G20-I20)/K20)</f>
        <v/>
      </c>
      <c r="M20" s="16" t="inlineStr">
        <is>
          <t>2026-08-27</t>
        </is>
      </c>
      <c r="N20" s="18" t="n">
        <v>25</v>
      </c>
      <c r="O20" s="4" t="inlineStr">
        <is>
          <t>時差メタルワークス株式会社</t>
        </is>
      </c>
      <c r="P20" s="4" t="inlineStr"/>
    </row>
    <row r="21">
      <c r="A21" s="4" t="inlineStr">
        <is>
          <t>P-4802-00</t>
        </is>
      </c>
      <c r="B21" s="4" t="inlineStr">
        <is>
          <t>省エネ回路基板</t>
        </is>
      </c>
      <c r="C21" s="16" t="inlineStr">
        <is>
          <t>外注</t>
        </is>
      </c>
      <c r="D21" s="16" t="inlineStr">
        <is>
          <t>個</t>
        </is>
      </c>
      <c r="E21" s="20" t="n">
        <v>5200</v>
      </c>
      <c r="F21" s="20" t="n">
        <v>7165</v>
      </c>
      <c r="G21" s="20" t="n">
        <v>236</v>
      </c>
      <c r="H21" s="20" t="n">
        <v>1000</v>
      </c>
      <c r="I21" s="20" t="n">
        <v>2925</v>
      </c>
      <c r="J21" s="21">
        <f>F21+G21+H21-E21-I21</f>
        <v/>
      </c>
      <c r="K21" s="20">
        <f>E21/19.5</f>
        <v/>
      </c>
      <c r="L21" s="22">
        <f>IF(K21=0,"",(F21+G21-I21)/K21)</f>
        <v/>
      </c>
      <c r="M21" s="16" t="inlineStr">
        <is>
          <t>2026-09-29</t>
        </is>
      </c>
      <c r="N21" s="18" t="n">
        <v>45</v>
      </c>
      <c r="O21" s="4" t="inlineStr">
        <is>
          <t>マエダ電子部品株式会社</t>
        </is>
      </c>
      <c r="P21" s="4" t="inlineStr"/>
    </row>
    <row r="22">
      <c r="A22" s="4" t="inlineStr">
        <is>
          <t>M-7031-00</t>
        </is>
      </c>
      <c r="B22" s="4" t="inlineStr">
        <is>
          <t>PBT樹脂ペレット</t>
        </is>
      </c>
      <c r="C22" s="16" t="inlineStr">
        <is>
          <t>購買</t>
        </is>
      </c>
      <c r="D22" s="16" t="inlineStr">
        <is>
          <t>kg</t>
        </is>
      </c>
      <c r="E22" s="20" t="n">
        <v>4721.56</v>
      </c>
      <c r="F22" s="20" t="n">
        <v>2354.5</v>
      </c>
      <c r="G22" s="20" t="n">
        <v>0</v>
      </c>
      <c r="H22" s="20" t="n">
        <v>3500</v>
      </c>
      <c r="I22" s="20" t="n">
        <v>826.3</v>
      </c>
      <c r="J22" s="21">
        <f>F22+G22+H22-E22-I22</f>
        <v/>
      </c>
      <c r="K22" s="20">
        <f>E22/19.5</f>
        <v/>
      </c>
      <c r="L22" s="22">
        <f>IF(K22=0,"",(F22+G22-I22)/K22)</f>
        <v/>
      </c>
      <c r="M22" s="16" t="inlineStr">
        <is>
          <t>2026-08-09</t>
        </is>
      </c>
      <c r="N22" s="18" t="n">
        <v>14</v>
      </c>
      <c r="O22" s="4" t="inlineStr">
        <is>
          <t>前田折樹脂工業株式会社</t>
        </is>
      </c>
      <c r="P22" s="4" t="inlineStr"/>
    </row>
    <row r="23">
      <c r="A23" s="4" t="inlineStr">
        <is>
          <t>U-3310-00</t>
        </is>
      </c>
      <c r="B23" s="4" t="inlineStr">
        <is>
          <t>アンプ基板組立（標準）</t>
        </is>
      </c>
      <c r="C23" s="16" t="inlineStr">
        <is>
          <t>外注</t>
        </is>
      </c>
      <c r="D23" s="16" t="inlineStr">
        <is>
          <t>個</t>
        </is>
      </c>
      <c r="E23" s="20" t="n">
        <v>7200</v>
      </c>
      <c r="F23" s="20" t="n">
        <v>4774</v>
      </c>
      <c r="G23" s="20" t="n">
        <v>193</v>
      </c>
      <c r="H23" s="20" t="n">
        <v>4800</v>
      </c>
      <c r="I23" s="20" t="n">
        <v>2250</v>
      </c>
      <c r="J23" s="21">
        <f>F23+G23+H23-E23-I23</f>
        <v/>
      </c>
      <c r="K23" s="20">
        <f>E23/19.5</f>
        <v/>
      </c>
      <c r="L23" s="22">
        <f>IF(K23=0,"",(F23+G23-I23)/K23)</f>
        <v/>
      </c>
      <c r="M23" s="16" t="inlineStr">
        <is>
          <t>（未回答）</t>
        </is>
      </c>
      <c r="N23" s="18" t="n">
        <v>25</v>
      </c>
      <c r="O23" s="4" t="inlineStr">
        <is>
          <t>マエダ電子部品株式会社</t>
        </is>
      </c>
      <c r="P23" s="4" t="inlineStr"/>
    </row>
    <row r="24">
      <c r="A24" s="4" t="inlineStr">
        <is>
          <t>P-4925-00</t>
        </is>
      </c>
      <c r="B24" s="4" t="inlineStr">
        <is>
          <t>ハウジング（高圧）</t>
        </is>
      </c>
      <c r="C24" s="16" t="inlineStr">
        <is>
          <t>外注</t>
        </is>
      </c>
      <c r="D24" s="16" t="inlineStr">
        <is>
          <t>個</t>
        </is>
      </c>
      <c r="E24" s="20" t="n">
        <v>2900</v>
      </c>
      <c r="F24" s="20" t="n">
        <v>3760</v>
      </c>
      <c r="G24" s="20" t="n">
        <v>215</v>
      </c>
      <c r="H24" s="20" t="n">
        <v>600</v>
      </c>
      <c r="I24" s="20" t="n">
        <v>1269</v>
      </c>
      <c r="J24" s="21">
        <f>F24+G24+H24-E24-I24</f>
        <v/>
      </c>
      <c r="K24" s="20">
        <f>E24/19.5</f>
        <v/>
      </c>
      <c r="L24" s="22">
        <f>IF(K24=0,"",(F24+G24-I24)/K24)</f>
        <v/>
      </c>
      <c r="M24" s="16" t="inlineStr">
        <is>
          <t>2026-09-02</t>
        </is>
      </c>
      <c r="N24" s="18" t="n">
        <v>35</v>
      </c>
      <c r="O24" s="4" t="inlineStr">
        <is>
          <t>時差メタルワークス株式会社</t>
        </is>
      </c>
      <c r="P24" s="4" t="inlineStr"/>
    </row>
    <row r="25">
      <c r="A25" s="4" t="inlineStr">
        <is>
          <t>M-7041-00</t>
        </is>
      </c>
      <c r="B25" s="4" t="inlineStr">
        <is>
          <t>ADC12インゴット</t>
        </is>
      </c>
      <c r="C25" s="16" t="inlineStr">
        <is>
          <t>購買</t>
        </is>
      </c>
      <c r="D25" s="16" t="inlineStr">
        <is>
          <t>kg</t>
        </is>
      </c>
      <c r="E25" s="20" t="n">
        <v>4829.8</v>
      </c>
      <c r="F25" s="20" t="n">
        <v>3502.6</v>
      </c>
      <c r="G25" s="20" t="n">
        <v>0</v>
      </c>
      <c r="H25" s="20" t="n">
        <v>3000</v>
      </c>
      <c r="I25" s="20" t="n">
        <v>1207.5</v>
      </c>
      <c r="J25" s="21">
        <f>F25+G25+H25-E25-I25</f>
        <v/>
      </c>
      <c r="K25" s="20">
        <f>E25/19.5</f>
        <v/>
      </c>
      <c r="L25" s="22">
        <f>IF(K25=0,"",(F25+G25-I25)/K25)</f>
        <v/>
      </c>
      <c r="M25" s="16" t="inlineStr">
        <is>
          <t>2026-09-02</t>
        </is>
      </c>
      <c r="N25" s="18" t="n">
        <v>20</v>
      </c>
      <c r="O25" s="4" t="inlineStr">
        <is>
          <t>陀楽合金株式会社</t>
        </is>
      </c>
      <c r="P25" s="4" t="inlineStr"/>
    </row>
    <row r="26">
      <c r="A26" s="4" t="inlineStr">
        <is>
          <t>P-4930-00</t>
        </is>
      </c>
      <c r="B26" s="4" t="inlineStr">
        <is>
          <t>ケーブル組立</t>
        </is>
      </c>
      <c r="C26" s="16" t="inlineStr">
        <is>
          <t>購買</t>
        </is>
      </c>
      <c r="D26" s="16" t="inlineStr">
        <is>
          <t>本</t>
        </is>
      </c>
      <c r="E26" s="20" t="n">
        <v>7440</v>
      </c>
      <c r="F26" s="20" t="n">
        <v>4455</v>
      </c>
      <c r="G26" s="20" t="n">
        <v>314</v>
      </c>
      <c r="H26" s="20" t="n">
        <v>5000</v>
      </c>
      <c r="I26" s="20" t="n">
        <v>1860</v>
      </c>
      <c r="J26" s="21">
        <f>F26+G26+H26-E26-I26</f>
        <v/>
      </c>
      <c r="K26" s="20">
        <f>E26/19.5</f>
        <v/>
      </c>
      <c r="L26" s="22">
        <f>IF(K26=0,"",(F26+G26-I26)/K26)</f>
        <v/>
      </c>
      <c r="M26" s="16" t="inlineStr">
        <is>
          <t>2026-09-04</t>
        </is>
      </c>
      <c r="N26" s="18" t="n">
        <v>20</v>
      </c>
      <c r="O26" s="4" t="inlineStr">
        <is>
          <t>灰谷ケーブル株式会社</t>
        </is>
      </c>
      <c r="P26" s="4" t="inlineStr"/>
    </row>
    <row r="27">
      <c r="A27" s="4" t="inlineStr">
        <is>
          <t>P-4910-00</t>
        </is>
      </c>
      <c r="B27" s="4" t="inlineStr">
        <is>
          <t>プリント基板（生基板）</t>
        </is>
      </c>
      <c r="C27" s="16" t="inlineStr">
        <is>
          <t>購買</t>
        </is>
      </c>
      <c r="D27" s="16" t="inlineStr">
        <is>
          <t>枚</t>
        </is>
      </c>
      <c r="E27" s="20" t="n">
        <v>7440</v>
      </c>
      <c r="F27" s="20" t="n">
        <v>6517</v>
      </c>
      <c r="G27" s="20" t="n">
        <v>289</v>
      </c>
      <c r="H27" s="20" t="n">
        <v>4000</v>
      </c>
      <c r="I27" s="20" t="n">
        <v>2790</v>
      </c>
      <c r="J27" s="21">
        <f>F27+G27+H27-E27-I27</f>
        <v/>
      </c>
      <c r="K27" s="20">
        <f>E27/19.5</f>
        <v/>
      </c>
      <c r="L27" s="22">
        <f>IF(K27=0,"",(F27+G27-I27)/K27)</f>
        <v/>
      </c>
      <c r="M27" s="16" t="inlineStr">
        <is>
          <t>2026-09-08</t>
        </is>
      </c>
      <c r="N27" s="18" t="n">
        <v>30</v>
      </c>
      <c r="O27" s="4" t="inlineStr">
        <is>
          <t>マエダ電子部品株式会社</t>
        </is>
      </c>
      <c r="P27" s="4" t="inlineStr"/>
    </row>
    <row r="28">
      <c r="A28" s="4" t="inlineStr">
        <is>
          <t>P-5904-00</t>
        </is>
      </c>
      <c r="B28" s="4" t="inlineStr">
        <is>
          <t>トレー（コネクタ用）</t>
        </is>
      </c>
      <c r="C28" s="16" t="inlineStr">
        <is>
          <t>購買</t>
        </is>
      </c>
      <c r="D28" s="16" t="inlineStr">
        <is>
          <t>枚</t>
        </is>
      </c>
      <c r="E28" s="20" t="n">
        <v>12450</v>
      </c>
      <c r="F28" s="20" t="n">
        <v>5057</v>
      </c>
      <c r="G28" s="20" t="n">
        <v>366</v>
      </c>
      <c r="H28" s="20" t="n">
        <v>10000</v>
      </c>
      <c r="I28" s="20" t="n">
        <v>2334</v>
      </c>
      <c r="J28" s="21">
        <f>F28+G28+H28-E28-I28</f>
        <v/>
      </c>
      <c r="K28" s="20">
        <f>E28/19.5</f>
        <v/>
      </c>
      <c r="L28" s="22">
        <f>IF(K28=0,"",(F28+G28-I28)/K28)</f>
        <v/>
      </c>
      <c r="M28" s="16" t="inlineStr">
        <is>
          <t>2026-09-02</t>
        </is>
      </c>
      <c r="N28" s="18" t="n">
        <v>15</v>
      </c>
      <c r="O28" s="4" t="inlineStr">
        <is>
          <t>前田折パッケージ株式会社</t>
        </is>
      </c>
      <c r="P28" s="4" t="inlineStr"/>
    </row>
    <row r="29">
      <c r="A29" s="4" t="inlineStr">
        <is>
          <t>P-4904-00</t>
        </is>
      </c>
      <c r="B29" s="4" t="inlineStr">
        <is>
          <t>ダイヤフラム（高圧）</t>
        </is>
      </c>
      <c r="C29" s="16" t="inlineStr">
        <is>
          <t>購買</t>
        </is>
      </c>
      <c r="D29" s="16" t="inlineStr">
        <is>
          <t>個</t>
        </is>
      </c>
      <c r="E29" s="20" t="n">
        <v>3140</v>
      </c>
      <c r="F29" s="20" t="n">
        <v>5491</v>
      </c>
      <c r="G29" s="20" t="n">
        <v>259</v>
      </c>
      <c r="H29" s="20" t="n">
        <v>0</v>
      </c>
      <c r="I29" s="20" t="n">
        <v>1766</v>
      </c>
      <c r="J29" s="21">
        <f>F29+G29+H29-E29-I29</f>
        <v/>
      </c>
      <c r="K29" s="20">
        <f>E29/19.5</f>
        <v/>
      </c>
      <c r="L29" s="22">
        <f>IF(K29=0,"",(F29+G29-I29)/K29)</f>
        <v/>
      </c>
      <c r="M29" s="16" t="inlineStr">
        <is>
          <t>（未回答）</t>
        </is>
      </c>
      <c r="N29" s="18" t="n">
        <v>45</v>
      </c>
      <c r="O29" s="4" t="inlineStr">
        <is>
          <t>時差メタルワークス株式会社</t>
        </is>
      </c>
      <c r="P29" s="4" t="inlineStr"/>
    </row>
    <row r="30">
      <c r="A30" s="4" t="inlineStr">
        <is>
          <t>P-4923-00</t>
        </is>
      </c>
      <c r="B30" s="4" t="inlineStr">
        <is>
          <t>圧力ポート（高圧）</t>
        </is>
      </c>
      <c r="C30" s="16" t="inlineStr">
        <is>
          <t>購買</t>
        </is>
      </c>
      <c r="D30" s="16" t="inlineStr">
        <is>
          <t>個</t>
        </is>
      </c>
      <c r="E30" s="20" t="n">
        <v>3140</v>
      </c>
      <c r="F30" s="20" t="n">
        <v>3971</v>
      </c>
      <c r="G30" s="20" t="n">
        <v>305</v>
      </c>
      <c r="H30" s="20" t="n">
        <v>1000</v>
      </c>
      <c r="I30" s="20" t="n">
        <v>1178</v>
      </c>
      <c r="J30" s="21">
        <f>F30+G30+H30-E30-I30</f>
        <v/>
      </c>
      <c r="K30" s="20">
        <f>E30/19.5</f>
        <v/>
      </c>
      <c r="L30" s="22">
        <f>IF(K30=0,"",(F30+G30-I30)/K30)</f>
        <v/>
      </c>
      <c r="M30" s="16" t="inlineStr">
        <is>
          <t>（未回答）</t>
        </is>
      </c>
      <c r="N30" s="18" t="n">
        <v>30</v>
      </c>
      <c r="O30" s="4" t="inlineStr">
        <is>
          <t>時差メタルワークス株式会社</t>
        </is>
      </c>
      <c r="P30" s="4" t="inlineStr"/>
    </row>
    <row r="31">
      <c r="A31" s="4" t="inlineStr">
        <is>
          <t>M-7034-00</t>
        </is>
      </c>
      <c r="B31" s="4" t="inlineStr">
        <is>
          <t>PBT-GF30ペレット</t>
        </is>
      </c>
      <c r="C31" s="16" t="inlineStr">
        <is>
          <t>購買</t>
        </is>
      </c>
      <c r="D31" s="16" t="inlineStr">
        <is>
          <t>kg</t>
        </is>
      </c>
      <c r="E31" s="20" t="n">
        <v>16908.8</v>
      </c>
      <c r="F31" s="20" t="n">
        <v>9200</v>
      </c>
      <c r="G31" s="20" t="n">
        <v>0</v>
      </c>
      <c r="H31" s="20" t="n">
        <v>12000</v>
      </c>
      <c r="I31" s="20" t="n">
        <v>2959</v>
      </c>
      <c r="J31" s="21">
        <f>F31+G31+H31-E31-I31</f>
        <v/>
      </c>
      <c r="K31" s="20">
        <f>E31/19.5</f>
        <v/>
      </c>
      <c r="L31" s="22">
        <f>IF(K31=0,"",(F31+G31-I31)/K31)</f>
        <v/>
      </c>
      <c r="M31" s="16" t="inlineStr">
        <is>
          <t>2026-09-02</t>
        </is>
      </c>
      <c r="N31" s="18" t="n">
        <v>14</v>
      </c>
      <c r="O31" s="4" t="inlineStr">
        <is>
          <t>前田折樹脂工業株式会社</t>
        </is>
      </c>
      <c r="P31" s="4" t="inlineStr">
        <is>
          <t>DC系の増産で消費が伸びている。9月所要16,909kgに対し在庫9,200kg</t>
        </is>
      </c>
    </row>
    <row r="32">
      <c r="A32" s="4" t="inlineStr">
        <is>
          <t>P-4922-00</t>
        </is>
      </c>
      <c r="B32" s="4" t="inlineStr">
        <is>
          <t>圧力ポート（低圧）</t>
        </is>
      </c>
      <c r="C32" s="16" t="inlineStr">
        <is>
          <t>購買</t>
        </is>
      </c>
      <c r="D32" s="16" t="inlineStr">
        <is>
          <t>個</t>
        </is>
      </c>
      <c r="E32" s="20" t="n">
        <v>4300</v>
      </c>
      <c r="F32" s="20" t="n">
        <v>4807</v>
      </c>
      <c r="G32" s="20" t="n">
        <v>468</v>
      </c>
      <c r="H32" s="20" t="n">
        <v>2000</v>
      </c>
      <c r="I32" s="20" t="n">
        <v>1344</v>
      </c>
      <c r="J32" s="21">
        <f>F32+G32+H32-E32-I32</f>
        <v/>
      </c>
      <c r="K32" s="20">
        <f>E32/19.5</f>
        <v/>
      </c>
      <c r="L32" s="22">
        <f>IF(K32=0,"",(F32+G32-I32)/K32)</f>
        <v/>
      </c>
      <c r="M32" s="16" t="inlineStr">
        <is>
          <t>2026-09-03</t>
        </is>
      </c>
      <c r="N32" s="18" t="n">
        <v>25</v>
      </c>
      <c r="O32" s="4" t="inlineStr">
        <is>
          <t>時差メタルワークス株式会社</t>
        </is>
      </c>
      <c r="P32" s="4" t="inlineStr"/>
    </row>
    <row r="33">
      <c r="A33" s="4" t="inlineStr">
        <is>
          <t>P-4506-00</t>
        </is>
      </c>
      <c r="B33" s="4" t="inlineStr">
        <is>
          <t>永久磁石</t>
        </is>
      </c>
      <c r="C33" s="16" t="inlineStr">
        <is>
          <t>購買</t>
        </is>
      </c>
      <c r="D33" s="16" t="inlineStr">
        <is>
          <t>個</t>
        </is>
      </c>
      <c r="E33" s="20" t="n">
        <v>5200</v>
      </c>
      <c r="F33" s="20" t="n">
        <v>6400</v>
      </c>
      <c r="G33" s="20" t="n">
        <v>475</v>
      </c>
      <c r="H33" s="20" t="n">
        <v>4000</v>
      </c>
      <c r="I33" s="20" t="n">
        <v>3900</v>
      </c>
      <c r="J33" s="21">
        <f>F33+G33+H33-E33-I33</f>
        <v/>
      </c>
      <c r="K33" s="20">
        <f>E33/19.5</f>
        <v/>
      </c>
      <c r="L33" s="22">
        <f>IF(K33=0,"",(F33+G33-I33)/K33)</f>
        <v/>
      </c>
      <c r="M33" s="16" t="inlineStr">
        <is>
          <t>（未回答）</t>
        </is>
      </c>
      <c r="N33" s="18" t="n">
        <v>60</v>
      </c>
      <c r="O33" s="4" t="inlineStr">
        <is>
          <t>マエダ電子部品株式会社</t>
        </is>
      </c>
      <c r="P33" s="4" t="inlineStr">
        <is>
          <t>輸送遅延が常態化（平均+6日）。在庫は多めに持つ運用</t>
        </is>
      </c>
    </row>
    <row r="34">
      <c r="A34" s="4" t="inlineStr">
        <is>
          <t>P-4903-00</t>
        </is>
      </c>
      <c r="B34" s="4" t="inlineStr">
        <is>
          <t>ガラス台座</t>
        </is>
      </c>
      <c r="C34" s="16" t="inlineStr">
        <is>
          <t>購買</t>
        </is>
      </c>
      <c r="D34" s="16" t="inlineStr">
        <is>
          <t>個</t>
        </is>
      </c>
      <c r="E34" s="20" t="n">
        <v>7440</v>
      </c>
      <c r="F34" s="20" t="n">
        <v>12327</v>
      </c>
      <c r="G34" s="20" t="n">
        <v>699</v>
      </c>
      <c r="H34" s="20" t="n">
        <v>0</v>
      </c>
      <c r="I34" s="20" t="n">
        <v>3720</v>
      </c>
      <c r="J34" s="21">
        <f>F34+G34+H34-E34-I34</f>
        <v/>
      </c>
      <c r="K34" s="20">
        <f>E34/19.5</f>
        <v/>
      </c>
      <c r="L34" s="22">
        <f>IF(K34=0,"",(F34+G34-I34)/K34)</f>
        <v/>
      </c>
      <c r="M34" s="16" t="inlineStr">
        <is>
          <t>（未回答）</t>
        </is>
      </c>
      <c r="N34" s="18" t="n">
        <v>40</v>
      </c>
      <c r="O34" s="4" t="inlineStr">
        <is>
          <t>大甘ガラス工業株式会社</t>
        </is>
      </c>
      <c r="P34" s="4" t="inlineStr"/>
    </row>
    <row r="35">
      <c r="A35" s="4" t="inlineStr">
        <is>
          <t>P-4901-00</t>
        </is>
      </c>
      <c r="B35" s="4" t="inlineStr">
        <is>
          <t>ダイヤフラム（低圧）</t>
        </is>
      </c>
      <c r="C35" s="16" t="inlineStr">
        <is>
          <t>購買</t>
        </is>
      </c>
      <c r="D35" s="16" t="inlineStr">
        <is>
          <t>個</t>
        </is>
      </c>
      <c r="E35" s="20" t="n">
        <v>4300</v>
      </c>
      <c r="F35" s="20" t="n">
        <v>3994</v>
      </c>
      <c r="G35" s="20" t="n">
        <v>116</v>
      </c>
      <c r="H35" s="20" t="n">
        <v>4000</v>
      </c>
      <c r="I35" s="20" t="n">
        <v>1881</v>
      </c>
      <c r="J35" s="21">
        <f>F35+G35+H35-E35-I35</f>
        <v/>
      </c>
      <c r="K35" s="20">
        <f>E35/19.5</f>
        <v/>
      </c>
      <c r="L35" s="22">
        <f>IF(K35=0,"",(F35+G35-I35)/K35)</f>
        <v/>
      </c>
      <c r="M35" s="16" t="inlineStr">
        <is>
          <t>2026-09-03</t>
        </is>
      </c>
      <c r="N35" s="18" t="n">
        <v>35</v>
      </c>
      <c r="O35" s="4" t="inlineStr">
        <is>
          <t>時差メタルワークス株式会社</t>
        </is>
      </c>
      <c r="P35" s="4" t="inlineStr"/>
    </row>
    <row r="36">
      <c r="A36" s="4" t="inlineStr">
        <is>
          <t>P-5901-00</t>
        </is>
      </c>
      <c r="B36" s="4" t="inlineStr">
        <is>
          <t>出荷トレー（リレー用）</t>
        </is>
      </c>
      <c r="C36" s="16" t="inlineStr">
        <is>
          <t>購買</t>
        </is>
      </c>
      <c r="D36" s="16" t="inlineStr">
        <is>
          <t>枚</t>
        </is>
      </c>
      <c r="E36" s="20" t="n">
        <v>6260</v>
      </c>
      <c r="F36" s="20" t="n">
        <v>3264</v>
      </c>
      <c r="G36" s="20" t="n">
        <v>400</v>
      </c>
      <c r="H36" s="20" t="n">
        <v>6000</v>
      </c>
      <c r="I36" s="20" t="n">
        <v>1174</v>
      </c>
      <c r="J36" s="21">
        <f>F36+G36+H36-E36-I36</f>
        <v/>
      </c>
      <c r="K36" s="20">
        <f>E36/19.5</f>
        <v/>
      </c>
      <c r="L36" s="22">
        <f>IF(K36=0,"",(F36+G36-I36)/K36)</f>
        <v/>
      </c>
      <c r="M36" s="16" t="inlineStr">
        <is>
          <t>2026-08-29</t>
        </is>
      </c>
      <c r="N36" s="18" t="n">
        <v>15</v>
      </c>
      <c r="O36" s="4" t="inlineStr">
        <is>
          <t>前田折パッケージ株式会社</t>
        </is>
      </c>
      <c r="P36" s="4" t="inlineStr"/>
    </row>
    <row r="37">
      <c r="A37" s="4" t="inlineStr">
        <is>
          <t>P-4902-00</t>
        </is>
      </c>
      <c r="B37" s="4" t="inlineStr">
        <is>
          <t>半導体センサチップ</t>
        </is>
      </c>
      <c r="C37" s="16" t="inlineStr">
        <is>
          <t>購買</t>
        </is>
      </c>
      <c r="D37" s="16" t="inlineStr">
        <is>
          <t>個</t>
        </is>
      </c>
      <c r="E37" s="20" t="n">
        <v>7440</v>
      </c>
      <c r="F37" s="20" t="n">
        <v>9800</v>
      </c>
      <c r="G37" s="20" t="n">
        <v>784</v>
      </c>
      <c r="H37" s="20" t="n">
        <v>8000</v>
      </c>
      <c r="I37" s="20" t="n">
        <v>8370</v>
      </c>
      <c r="J37" s="21">
        <f>F37+G37+H37-E37-I37</f>
        <v/>
      </c>
      <c r="K37" s="20">
        <f>E37/19.5</f>
        <v/>
      </c>
      <c r="L37" s="22">
        <f>IF(K37=0,"",(F37+G37-I37)/K37)</f>
        <v/>
      </c>
      <c r="M37" s="16" t="inlineStr">
        <is>
          <t>2026-09-10</t>
        </is>
      </c>
      <c r="N37" s="18" t="n">
        <v>90</v>
      </c>
      <c r="O37" s="4" t="inlineStr">
        <is>
          <t>西野半導体商事株式会社</t>
        </is>
      </c>
      <c r="P37" s="4" t="inlineStr">
        <is>
          <t>LT90日。海外メーカー品で分納。9月10日に2,000個・10月2日に3,000個の回答</t>
        </is>
      </c>
    </row>
    <row r="38">
      <c r="A38" s="4" t="inlineStr">
        <is>
          <t>P-4913-00</t>
        </is>
      </c>
      <c r="B38" s="4" t="inlineStr">
        <is>
          <t>基板用コネクタ</t>
        </is>
      </c>
      <c r="C38" s="16" t="inlineStr">
        <is>
          <t>購買</t>
        </is>
      </c>
      <c r="D38" s="16" t="inlineStr">
        <is>
          <t>個</t>
        </is>
      </c>
      <c r="E38" s="20" t="n">
        <v>7440</v>
      </c>
      <c r="F38" s="20" t="n">
        <v>7723</v>
      </c>
      <c r="G38" s="20" t="n">
        <v>702</v>
      </c>
      <c r="H38" s="20" t="n">
        <v>5000</v>
      </c>
      <c r="I38" s="20" t="n">
        <v>2325</v>
      </c>
      <c r="J38" s="21">
        <f>F38+G38+H38-E38-I38</f>
        <v/>
      </c>
      <c r="K38" s="20">
        <f>E38/19.5</f>
        <v/>
      </c>
      <c r="L38" s="22">
        <f>IF(K38=0,"",(F38+G38-I38)/K38)</f>
        <v/>
      </c>
      <c r="M38" s="16" t="inlineStr">
        <is>
          <t>2026-08-24</t>
        </is>
      </c>
      <c r="N38" s="18" t="n">
        <v>25</v>
      </c>
      <c r="O38" s="4" t="inlineStr">
        <is>
          <t>東西コネクタ株式会社</t>
        </is>
      </c>
      <c r="P38" s="4" t="inlineStr"/>
    </row>
    <row r="39">
      <c r="A39" s="4" t="inlineStr">
        <is>
          <t>P-4703-00</t>
        </is>
      </c>
      <c r="B39" s="4" t="inlineStr">
        <is>
          <t>ガスケット（3ポート）</t>
        </is>
      </c>
      <c r="C39" s="16" t="inlineStr">
        <is>
          <t>購買</t>
        </is>
      </c>
      <c r="D39" s="16" t="inlineStr">
        <is>
          <t>個</t>
        </is>
      </c>
      <c r="E39" s="20" t="n">
        <v>24500</v>
      </c>
      <c r="F39" s="20" t="n">
        <v>11902</v>
      </c>
      <c r="G39" s="20" t="n">
        <v>1559</v>
      </c>
      <c r="H39" s="20" t="n">
        <v>20000</v>
      </c>
      <c r="I39" s="20" t="n">
        <v>4288</v>
      </c>
      <c r="J39" s="21">
        <f>F39+G39+H39-E39-I39</f>
        <v/>
      </c>
      <c r="K39" s="20">
        <f>E39/19.5</f>
        <v/>
      </c>
      <c r="L39" s="22">
        <f>IF(K39=0,"",(F39+G39-I39)/K39)</f>
        <v/>
      </c>
      <c r="M39" s="16" t="inlineStr">
        <is>
          <t>2026-08-23</t>
        </is>
      </c>
      <c r="N39" s="18" t="n">
        <v>14</v>
      </c>
      <c r="O39" s="4" t="inlineStr">
        <is>
          <t>大甘化成株式会社</t>
        </is>
      </c>
      <c r="P39" s="4" t="inlineStr"/>
    </row>
    <row r="40">
      <c r="A40" s="4" t="inlineStr">
        <is>
          <t>P-5902-00</t>
        </is>
      </c>
      <c r="B40" s="4" t="inlineStr">
        <is>
          <t>個装箱</t>
        </is>
      </c>
      <c r="C40" s="16" t="inlineStr">
        <is>
          <t>購買</t>
        </is>
      </c>
      <c r="D40" s="16" t="inlineStr">
        <is>
          <t>枚</t>
        </is>
      </c>
      <c r="E40" s="20" t="n">
        <v>69140</v>
      </c>
      <c r="F40" s="20" t="n">
        <v>33395</v>
      </c>
      <c r="G40" s="20" t="n">
        <v>3623</v>
      </c>
      <c r="H40" s="20" t="n">
        <v>50000</v>
      </c>
      <c r="I40" s="20" t="n">
        <v>12964</v>
      </c>
      <c r="J40" s="21">
        <f>F40+G40+H40-E40-I40</f>
        <v/>
      </c>
      <c r="K40" s="20">
        <f>E40/19.5</f>
        <v/>
      </c>
      <c r="L40" s="22">
        <f>IF(K40=0,"",(F40+G40-I40)/K40)</f>
        <v/>
      </c>
      <c r="M40" s="16" t="inlineStr">
        <is>
          <t>2026-08-11</t>
        </is>
      </c>
      <c r="N40" s="18" t="n">
        <v>15</v>
      </c>
      <c r="O40" s="4" t="inlineStr">
        <is>
          <t>前田折パッケージ株式会社</t>
        </is>
      </c>
      <c r="P40" s="4" t="inlineStr"/>
    </row>
    <row r="41">
      <c r="A41" s="4" t="inlineStr">
        <is>
          <t>P-4801-00</t>
        </is>
      </c>
      <c r="B41" s="4" t="inlineStr">
        <is>
          <t>DINコネクタ</t>
        </is>
      </c>
      <c r="C41" s="16" t="inlineStr">
        <is>
          <t>購買</t>
        </is>
      </c>
      <c r="D41" s="16" t="inlineStr">
        <is>
          <t>個</t>
        </is>
      </c>
      <c r="E41" s="20" t="n">
        <v>61700</v>
      </c>
      <c r="F41" s="20" t="n">
        <v>61416</v>
      </c>
      <c r="G41" s="20" t="n">
        <v>3505</v>
      </c>
      <c r="H41" s="20" t="n">
        <v>25000</v>
      </c>
      <c r="I41" s="20" t="n">
        <v>23138</v>
      </c>
      <c r="J41" s="21">
        <f>F41+G41+H41-E41-I41</f>
        <v/>
      </c>
      <c r="K41" s="20">
        <f>E41/19.5</f>
        <v/>
      </c>
      <c r="L41" s="22">
        <f>IF(K41=0,"",(F41+G41-I41)/K41)</f>
        <v/>
      </c>
      <c r="M41" s="16" t="inlineStr">
        <is>
          <t>2026-09-20</t>
        </is>
      </c>
      <c r="N41" s="18" t="n">
        <v>30</v>
      </c>
      <c r="O41" s="4" t="inlineStr">
        <is>
          <t>東西コネクタ株式会社</t>
        </is>
      </c>
      <c r="P41" s="4" t="inlineStr"/>
    </row>
    <row r="42">
      <c r="A42" s="4" t="inlineStr">
        <is>
          <t>P-4503-00</t>
        </is>
      </c>
      <c r="B42" s="4" t="inlineStr">
        <is>
          <t>スリーブ</t>
        </is>
      </c>
      <c r="C42" s="16" t="inlineStr">
        <is>
          <t>購買</t>
        </is>
      </c>
      <c r="D42" s="16" t="inlineStr">
        <is>
          <t>個</t>
        </is>
      </c>
      <c r="E42" s="20" t="n">
        <v>61700</v>
      </c>
      <c r="F42" s="20" t="n">
        <v>52791</v>
      </c>
      <c r="G42" s="20" t="n">
        <v>2211</v>
      </c>
      <c r="H42" s="20" t="n">
        <v>35000</v>
      </c>
      <c r="I42" s="20" t="n">
        <v>23138</v>
      </c>
      <c r="J42" s="21">
        <f>F42+G42+H42-E42-I42</f>
        <v/>
      </c>
      <c r="K42" s="20">
        <f>E42/19.5</f>
        <v/>
      </c>
      <c r="L42" s="22">
        <f>IF(K42=0,"",(F42+G42-I42)/K42)</f>
        <v/>
      </c>
      <c r="M42" s="16" t="inlineStr">
        <is>
          <t>2026-09-10</t>
        </is>
      </c>
      <c r="N42" s="18" t="n">
        <v>30</v>
      </c>
      <c r="O42" s="4" t="inlineStr">
        <is>
          <t>時差メタルワークス株式会社</t>
        </is>
      </c>
      <c r="P42" s="4" t="inlineStr"/>
    </row>
    <row r="43">
      <c r="A43" s="4" t="inlineStr">
        <is>
          <t>P-4502-00</t>
        </is>
      </c>
      <c r="B43" s="4" t="inlineStr">
        <is>
          <t>プランジャ</t>
        </is>
      </c>
      <c r="C43" s="16" t="inlineStr">
        <is>
          <t>購買</t>
        </is>
      </c>
      <c r="D43" s="16" t="inlineStr">
        <is>
          <t>個</t>
        </is>
      </c>
      <c r="E43" s="20" t="n">
        <v>61700</v>
      </c>
      <c r="F43" s="20" t="n">
        <v>57529</v>
      </c>
      <c r="G43" s="20" t="n">
        <v>2922</v>
      </c>
      <c r="H43" s="20" t="n">
        <v>30000</v>
      </c>
      <c r="I43" s="20" t="n">
        <v>23138</v>
      </c>
      <c r="J43" s="21">
        <f>F43+G43+H43-E43-I43</f>
        <v/>
      </c>
      <c r="K43" s="20">
        <f>E43/19.5</f>
        <v/>
      </c>
      <c r="L43" s="22">
        <f>IF(K43=0,"",(F43+G43-I43)/K43)</f>
        <v/>
      </c>
      <c r="M43" s="16" t="inlineStr">
        <is>
          <t>2026-09-06</t>
        </is>
      </c>
      <c r="N43" s="18" t="n">
        <v>30</v>
      </c>
      <c r="O43" s="4" t="inlineStr">
        <is>
          <t>時差メタルワークス株式会社</t>
        </is>
      </c>
      <c r="P43" s="4" t="inlineStr"/>
    </row>
    <row r="44">
      <c r="A44" s="4" t="inlineStr">
        <is>
          <t>P-4602-00</t>
        </is>
      </c>
      <c r="B44" s="4" t="inlineStr">
        <is>
          <t>弁座</t>
        </is>
      </c>
      <c r="C44" s="16" t="inlineStr">
        <is>
          <t>購買</t>
        </is>
      </c>
      <c r="D44" s="16" t="inlineStr">
        <is>
          <t>個</t>
        </is>
      </c>
      <c r="E44" s="20" t="n">
        <v>24500</v>
      </c>
      <c r="F44" s="20" t="n">
        <v>32663</v>
      </c>
      <c r="G44" s="20" t="n">
        <v>2633</v>
      </c>
      <c r="H44" s="20" t="n">
        <v>5000</v>
      </c>
      <c r="I44" s="20" t="n">
        <v>9188</v>
      </c>
      <c r="J44" s="21">
        <f>F44+G44+H44-E44-I44</f>
        <v/>
      </c>
      <c r="K44" s="20">
        <f>E44/19.5</f>
        <v/>
      </c>
      <c r="L44" s="22">
        <f>IF(K44=0,"",(F44+G44-I44)/K44)</f>
        <v/>
      </c>
      <c r="M44" s="16" t="inlineStr">
        <is>
          <t>2026-08-25</t>
        </is>
      </c>
      <c r="N44" s="18" t="n">
        <v>30</v>
      </c>
      <c r="O44" s="4" t="inlineStr">
        <is>
          <t>時差メタルワークス株式会社</t>
        </is>
      </c>
      <c r="P44" s="4" t="inlineStr"/>
    </row>
    <row r="45">
      <c r="A45" s="4" t="inlineStr">
        <is>
          <t>P-4605-00</t>
        </is>
      </c>
      <c r="B45" s="4" t="inlineStr">
        <is>
          <t>弁座（5ポート）</t>
        </is>
      </c>
      <c r="C45" s="16" t="inlineStr">
        <is>
          <t>購買</t>
        </is>
      </c>
      <c r="D45" s="16" t="inlineStr">
        <is>
          <t>個</t>
        </is>
      </c>
      <c r="E45" s="20" t="n">
        <v>37200</v>
      </c>
      <c r="F45" s="20" t="n">
        <v>41024</v>
      </c>
      <c r="G45" s="20" t="n">
        <v>2713</v>
      </c>
      <c r="H45" s="20" t="n">
        <v>15000</v>
      </c>
      <c r="I45" s="20" t="n">
        <v>13950</v>
      </c>
      <c r="J45" s="21">
        <f>F45+G45+H45-E45-I45</f>
        <v/>
      </c>
      <c r="K45" s="20">
        <f>E45/19.5</f>
        <v/>
      </c>
      <c r="L45" s="22">
        <f>IF(K45=0,"",(F45+G45-I45)/K45)</f>
        <v/>
      </c>
      <c r="M45" s="16" t="inlineStr">
        <is>
          <t>2026-09-06</t>
        </is>
      </c>
      <c r="N45" s="18" t="n">
        <v>30</v>
      </c>
      <c r="O45" s="4" t="inlineStr">
        <is>
          <t>時差メタルワークス株式会社</t>
        </is>
      </c>
      <c r="P45" s="4" t="inlineStr"/>
    </row>
    <row r="46">
      <c r="A46" s="4" t="inlineStr">
        <is>
          <t>P-4911-00</t>
        </is>
      </c>
      <c r="B46" s="4" t="inlineStr">
        <is>
          <t>信号処理IC（ASIC）</t>
        </is>
      </c>
      <c r="C46" s="16" t="inlineStr">
        <is>
          <t>購買</t>
        </is>
      </c>
      <c r="D46" s="16" t="inlineStr">
        <is>
          <t>個</t>
        </is>
      </c>
      <c r="E46" s="20" t="n">
        <v>7440</v>
      </c>
      <c r="F46" s="20" t="n">
        <v>11200</v>
      </c>
      <c r="G46" s="20" t="n">
        <v>204</v>
      </c>
      <c r="H46" s="20" t="n">
        <v>20000</v>
      </c>
      <c r="I46" s="20" t="n">
        <v>13950</v>
      </c>
      <c r="J46" s="21">
        <f>F46+G46+H46-E46-I46</f>
        <v/>
      </c>
      <c r="K46" s="20">
        <f>E46/19.5</f>
        <v/>
      </c>
      <c r="L46" s="22">
        <f>IF(K46=0,"",(F46+G46-I46)/K46)</f>
        <v/>
      </c>
      <c r="M46" s="16" t="inlineStr">
        <is>
          <t>2026-11-27</t>
        </is>
      </c>
      <c r="N46" s="18" t="n">
        <v>150</v>
      </c>
      <c r="O46" s="4" t="inlineStr">
        <is>
          <t>西野半導体商事株式会社</t>
        </is>
      </c>
      <c r="P46" s="4" t="inlineStr">
        <is>
          <t>LT150日。次回入荷は11月27日回答。10月末で在庫が切れる計算。代替品なし・設計変更にはDR3のやり直しが必要</t>
        </is>
      </c>
    </row>
    <row r="47">
      <c r="A47" s="4" t="inlineStr">
        <is>
          <t>P-4505-00</t>
        </is>
      </c>
      <c r="B47" s="4" t="inlineStr">
        <is>
          <t>ヨーク</t>
        </is>
      </c>
      <c r="C47" s="16" t="inlineStr">
        <is>
          <t>購買</t>
        </is>
      </c>
      <c r="D47" s="16" t="inlineStr">
        <is>
          <t>個</t>
        </is>
      </c>
      <c r="E47" s="20" t="n">
        <v>61700</v>
      </c>
      <c r="F47" s="20" t="n">
        <v>66945</v>
      </c>
      <c r="G47" s="20" t="n">
        <v>6343</v>
      </c>
      <c r="H47" s="20" t="n">
        <v>20000</v>
      </c>
      <c r="I47" s="20" t="n">
        <v>19281</v>
      </c>
      <c r="J47" s="21">
        <f>F47+G47+H47-E47-I47</f>
        <v/>
      </c>
      <c r="K47" s="20">
        <f>E47/19.5</f>
        <v/>
      </c>
      <c r="L47" s="22">
        <f>IF(K47=0,"",(F47+G47-I47)/K47)</f>
        <v/>
      </c>
      <c r="M47" s="16" t="inlineStr">
        <is>
          <t>2026-08-22</t>
        </is>
      </c>
      <c r="N47" s="18" t="n">
        <v>25</v>
      </c>
      <c r="O47" s="4" t="inlineStr">
        <is>
          <t>灰谷精密プレス株式会社</t>
        </is>
      </c>
      <c r="P47" s="4" t="inlineStr"/>
    </row>
    <row r="48">
      <c r="A48" s="4" t="inlineStr">
        <is>
          <t>P-4705-00</t>
        </is>
      </c>
      <c r="B48" s="4" t="inlineStr">
        <is>
          <t>ガスケット（5ポート）</t>
        </is>
      </c>
      <c r="C48" s="16" t="inlineStr">
        <is>
          <t>購買</t>
        </is>
      </c>
      <c r="D48" s="16" t="inlineStr">
        <is>
          <t>個</t>
        </is>
      </c>
      <c r="E48" s="20" t="n">
        <v>37200</v>
      </c>
      <c r="F48" s="20" t="n">
        <v>15405</v>
      </c>
      <c r="G48" s="20" t="n">
        <v>1511</v>
      </c>
      <c r="H48" s="20" t="n">
        <v>40000</v>
      </c>
      <c r="I48" s="20" t="n">
        <v>6510</v>
      </c>
      <c r="J48" s="21">
        <f>F48+G48+H48-E48-I48</f>
        <v/>
      </c>
      <c r="K48" s="20">
        <f>E48/19.5</f>
        <v/>
      </c>
      <c r="L48" s="22">
        <f>IF(K48=0,"",(F48+G48-I48)/K48)</f>
        <v/>
      </c>
      <c r="M48" s="16" t="inlineStr">
        <is>
          <t>（未回答）</t>
        </is>
      </c>
      <c r="N48" s="18" t="n">
        <v>14</v>
      </c>
      <c r="O48" s="4" t="inlineStr">
        <is>
          <t>大甘化成株式会社</t>
        </is>
      </c>
      <c r="P48" s="4" t="inlineStr"/>
    </row>
    <row r="49">
      <c r="A49" s="4" t="inlineStr">
        <is>
          <t>P-4921-00</t>
        </is>
      </c>
      <c r="B49" s="4" t="inlineStr">
        <is>
          <t>Oリング（FKM）</t>
        </is>
      </c>
      <c r="C49" s="16" t="inlineStr">
        <is>
          <t>購買</t>
        </is>
      </c>
      <c r="D49" s="16" t="inlineStr">
        <is>
          <t>個</t>
        </is>
      </c>
      <c r="E49" s="20" t="n">
        <v>7680</v>
      </c>
      <c r="F49" s="20" t="n">
        <v>2933</v>
      </c>
      <c r="G49" s="20" t="n">
        <v>232</v>
      </c>
      <c r="H49" s="20" t="n">
        <v>20000</v>
      </c>
      <c r="I49" s="20" t="n">
        <v>1344</v>
      </c>
      <c r="J49" s="21">
        <f>F49+G49+H49-E49-I49</f>
        <v/>
      </c>
      <c r="K49" s="20">
        <f>E49/19.5</f>
        <v/>
      </c>
      <c r="L49" s="22">
        <f>IF(K49=0,"",(F49+G49-I49)/K49)</f>
        <v/>
      </c>
      <c r="M49" s="16" t="inlineStr">
        <is>
          <t>2026-08-19</t>
        </is>
      </c>
      <c r="N49" s="18" t="n">
        <v>14</v>
      </c>
      <c r="O49" s="4" t="inlineStr">
        <is>
          <t>大甘化成株式会社</t>
        </is>
      </c>
      <c r="P49" s="4" t="inlineStr"/>
    </row>
    <row r="50">
      <c r="A50" s="4" t="inlineStr">
        <is>
          <t>P-4504-00</t>
        </is>
      </c>
      <c r="B50" s="4" t="inlineStr">
        <is>
          <t>スプリング</t>
        </is>
      </c>
      <c r="C50" s="16" t="inlineStr">
        <is>
          <t>購買</t>
        </is>
      </c>
      <c r="D50" s="16" t="inlineStr">
        <is>
          <t>個</t>
        </is>
      </c>
      <c r="E50" s="20" t="n">
        <v>61700</v>
      </c>
      <c r="F50" s="20" t="n">
        <v>33636</v>
      </c>
      <c r="G50" s="20" t="n">
        <v>1501</v>
      </c>
      <c r="H50" s="20" t="n">
        <v>60000</v>
      </c>
      <c r="I50" s="20" t="n">
        <v>16196</v>
      </c>
      <c r="J50" s="21">
        <f>F50+G50+H50-E50-I50</f>
        <v/>
      </c>
      <c r="K50" s="20">
        <f>E50/19.5</f>
        <v/>
      </c>
      <c r="L50" s="22">
        <f>IF(K50=0,"",(F50+G50-I50)/K50)</f>
        <v/>
      </c>
      <c r="M50" s="16" t="inlineStr">
        <is>
          <t>2026-09-17</t>
        </is>
      </c>
      <c r="N50" s="18" t="n">
        <v>21</v>
      </c>
      <c r="O50" s="4" t="inlineStr">
        <is>
          <t>時差ばね製作所</t>
        </is>
      </c>
      <c r="P50" s="4" t="inlineStr"/>
    </row>
    <row r="51">
      <c r="A51" s="4" t="inlineStr">
        <is>
          <t>P-4207-00</t>
        </is>
      </c>
      <c r="B51" s="4" t="inlineStr">
        <is>
          <t>接点（AgSnO2）</t>
        </is>
      </c>
      <c r="C51" s="16" t="inlineStr">
        <is>
          <t>購買</t>
        </is>
      </c>
      <c r="D51" s="16" t="inlineStr">
        <is>
          <t>個</t>
        </is>
      </c>
      <c r="E51" s="20" t="n">
        <v>88000</v>
      </c>
      <c r="F51" s="20" t="n">
        <v>119319</v>
      </c>
      <c r="G51" s="20" t="n">
        <v>7201</v>
      </c>
      <c r="H51" s="20" t="n">
        <v>20000</v>
      </c>
      <c r="I51" s="20" t="n">
        <v>38500</v>
      </c>
      <c r="J51" s="21">
        <f>F51+G51+H51-E51-I51</f>
        <v/>
      </c>
      <c r="K51" s="20">
        <f>E51/19.5</f>
        <v/>
      </c>
      <c r="L51" s="22">
        <f>IF(K51=0,"",(F51+G51-I51)/K51)</f>
        <v/>
      </c>
      <c r="M51" s="16" t="inlineStr">
        <is>
          <t>（未回答）</t>
        </is>
      </c>
      <c r="N51" s="18" t="n">
        <v>35</v>
      </c>
      <c r="O51" s="4" t="inlineStr">
        <is>
          <t>時差接点材料株式会社</t>
        </is>
      </c>
      <c r="P51" s="4" t="inlineStr"/>
    </row>
    <row r="52">
      <c r="A52" s="4" t="inlineStr">
        <is>
          <t>P-4912-00</t>
        </is>
      </c>
      <c r="B52" s="4" t="inlineStr">
        <is>
          <t>チップ部品セット</t>
        </is>
      </c>
      <c r="C52" s="16" t="inlineStr">
        <is>
          <t>購買</t>
        </is>
      </c>
      <c r="D52" s="16" t="inlineStr">
        <is>
          <t>点</t>
        </is>
      </c>
      <c r="E52" s="20" t="n">
        <v>179520</v>
      </c>
      <c r="F52" s="20" t="n">
        <v>166178</v>
      </c>
      <c r="G52" s="20" t="n">
        <v>19004</v>
      </c>
      <c r="H52" s="20" t="n">
        <v>70000</v>
      </c>
      <c r="I52" s="20" t="n">
        <v>47124</v>
      </c>
      <c r="J52" s="21">
        <f>F52+G52+H52-E52-I52</f>
        <v/>
      </c>
      <c r="K52" s="20">
        <f>E52/19.5</f>
        <v/>
      </c>
      <c r="L52" s="22">
        <f>IF(K52=0,"",(F52+G52-I52)/K52)</f>
        <v/>
      </c>
      <c r="M52" s="16" t="inlineStr">
        <is>
          <t>2026-08-22</t>
        </is>
      </c>
      <c r="N52" s="18" t="n">
        <v>21</v>
      </c>
      <c r="O52" s="4" t="inlineStr">
        <is>
          <t>マエダ電子部品株式会社</t>
        </is>
      </c>
      <c r="P52" s="4" t="inlineStr"/>
    </row>
    <row r="53">
      <c r="A53" s="4" t="inlineStr">
        <is>
          <t>P-5202-00</t>
        </is>
      </c>
      <c r="B53" s="4" t="inlineStr">
        <is>
          <t>防水キャップ</t>
        </is>
      </c>
      <c r="C53" s="16" t="inlineStr">
        <is>
          <t>購買</t>
        </is>
      </c>
      <c r="D53" s="16" t="inlineStr">
        <is>
          <t>個</t>
        </is>
      </c>
      <c r="E53" s="20" t="n">
        <v>128000</v>
      </c>
      <c r="F53" s="20" t="n">
        <v>154752</v>
      </c>
      <c r="G53" s="20" t="n">
        <v>11373</v>
      </c>
      <c r="H53" s="20" t="n">
        <v>40000</v>
      </c>
      <c r="I53" s="20" t="n">
        <v>48000</v>
      </c>
      <c r="J53" s="21">
        <f>F53+G53+H53-E53-I53</f>
        <v/>
      </c>
      <c r="K53" s="20">
        <f>E53/19.5</f>
        <v/>
      </c>
      <c r="L53" s="22">
        <f>IF(K53=0,"",(F53+G53-I53)/K53)</f>
        <v/>
      </c>
      <c r="M53" s="16" t="inlineStr">
        <is>
          <t>2026-09-13</t>
        </is>
      </c>
      <c r="N53" s="18" t="n">
        <v>30</v>
      </c>
      <c r="O53" s="4" t="inlineStr">
        <is>
          <t>大甘化成株式会社</t>
        </is>
      </c>
      <c r="P53" s="4" t="inlineStr"/>
    </row>
    <row r="54">
      <c r="A54" s="4" t="inlineStr">
        <is>
          <t>P-4102-00</t>
        </is>
      </c>
      <c r="B54" s="4" t="inlineStr">
        <is>
          <t>鉄心</t>
        </is>
      </c>
      <c r="C54" s="16" t="inlineStr">
        <is>
          <t>購買</t>
        </is>
      </c>
      <c r="D54" s="16" t="inlineStr">
        <is>
          <t>個</t>
        </is>
      </c>
      <c r="E54" s="20" t="n">
        <v>313000</v>
      </c>
      <c r="F54" s="20" t="n">
        <v>239007</v>
      </c>
      <c r="G54" s="20" t="n">
        <v>24824</v>
      </c>
      <c r="H54" s="20" t="n">
        <v>160000</v>
      </c>
      <c r="I54" s="20" t="n">
        <v>78250</v>
      </c>
      <c r="J54" s="21">
        <f>F54+G54+H54-E54-I54</f>
        <v/>
      </c>
      <c r="K54" s="20">
        <f>E54/19.5</f>
        <v/>
      </c>
      <c r="L54" s="22">
        <f>IF(K54=0,"",(F54+G54-I54)/K54)</f>
        <v/>
      </c>
      <c r="M54" s="16" t="inlineStr">
        <is>
          <t>2026-09-06</t>
        </is>
      </c>
      <c r="N54" s="18" t="n">
        <v>20</v>
      </c>
      <c r="O54" s="4" t="inlineStr">
        <is>
          <t>灰谷精密プレス株式会社</t>
        </is>
      </c>
      <c r="P54" s="4" t="inlineStr"/>
    </row>
    <row r="55">
      <c r="A55" s="4" t="inlineStr">
        <is>
          <t>P-4103-00</t>
        </is>
      </c>
      <c r="B55" s="4" t="inlineStr">
        <is>
          <t>継鉄</t>
        </is>
      </c>
      <c r="C55" s="16" t="inlineStr">
        <is>
          <t>購買</t>
        </is>
      </c>
      <c r="D55" s="16" t="inlineStr">
        <is>
          <t>個</t>
        </is>
      </c>
      <c r="E55" s="20" t="n">
        <v>313000</v>
      </c>
      <c r="F55" s="20" t="n">
        <v>222981</v>
      </c>
      <c r="G55" s="20" t="n">
        <v>21218</v>
      </c>
      <c r="H55" s="20" t="n">
        <v>180000</v>
      </c>
      <c r="I55" s="20" t="n">
        <v>78250</v>
      </c>
      <c r="J55" s="21">
        <f>F55+G55+H55-E55-I55</f>
        <v/>
      </c>
      <c r="K55" s="20">
        <f>E55/19.5</f>
        <v/>
      </c>
      <c r="L55" s="22">
        <f>IF(K55=0,"",(F55+G55-I55)/K55)</f>
        <v/>
      </c>
      <c r="M55" s="16" t="inlineStr">
        <is>
          <t>2026-09-04</t>
        </is>
      </c>
      <c r="N55" s="18" t="n">
        <v>20</v>
      </c>
      <c r="O55" s="4" t="inlineStr">
        <is>
          <t>灰谷精密プレス株式会社</t>
        </is>
      </c>
      <c r="P55" s="4" t="inlineStr"/>
    </row>
    <row r="56">
      <c r="A56" s="4" t="inlineStr">
        <is>
          <t>P-4402-00</t>
        </is>
      </c>
      <c r="B56" s="4" t="inlineStr">
        <is>
          <t>銘板ラベル</t>
        </is>
      </c>
      <c r="C56" s="16" t="inlineStr">
        <is>
          <t>購買</t>
        </is>
      </c>
      <c r="D56" s="16" t="inlineStr">
        <is>
          <t>枚</t>
        </is>
      </c>
      <c r="E56" s="20" t="n">
        <v>382140</v>
      </c>
      <c r="F56" s="20" t="n">
        <v>144143</v>
      </c>
      <c r="G56" s="20" t="n">
        <v>29516</v>
      </c>
      <c r="H56" s="20" t="n">
        <v>300000</v>
      </c>
      <c r="I56" s="20" t="n">
        <v>57321</v>
      </c>
      <c r="J56" s="21">
        <f>F56+G56+H56-E56-I56</f>
        <v/>
      </c>
      <c r="K56" s="20">
        <f>E56/19.5</f>
        <v/>
      </c>
      <c r="L56" s="22">
        <f>IF(K56=0,"",(F56+G56-I56)/K56)</f>
        <v/>
      </c>
      <c r="M56" s="16" t="inlineStr">
        <is>
          <t>2026-08-18</t>
        </is>
      </c>
      <c r="N56" s="18" t="n">
        <v>10</v>
      </c>
      <c r="O56" s="4" t="inlineStr">
        <is>
          <t>大甘商事株式会社 資材部</t>
        </is>
      </c>
      <c r="P56" s="4" t="inlineStr"/>
    </row>
    <row r="57">
      <c r="A57" s="4" t="inlineStr">
        <is>
          <t>P-4702-00</t>
        </is>
      </c>
      <c r="B57" s="4" t="inlineStr">
        <is>
          <t>継手ポート</t>
        </is>
      </c>
      <c r="C57" s="16" t="inlineStr">
        <is>
          <t>購買</t>
        </is>
      </c>
      <c r="D57" s="16" t="inlineStr">
        <is>
          <t>個</t>
        </is>
      </c>
      <c r="E57" s="20" t="n">
        <v>259500</v>
      </c>
      <c r="F57" s="20" t="n">
        <v>203048</v>
      </c>
      <c r="G57" s="20" t="n">
        <v>19507</v>
      </c>
      <c r="H57" s="20" t="n">
        <v>140000</v>
      </c>
      <c r="I57" s="20" t="n">
        <v>68119</v>
      </c>
      <c r="J57" s="21">
        <f>F57+G57+H57-E57-I57</f>
        <v/>
      </c>
      <c r="K57" s="20">
        <f>E57/19.5</f>
        <v/>
      </c>
      <c r="L57" s="22">
        <f>IF(K57=0,"",(F57+G57-I57)/K57)</f>
        <v/>
      </c>
      <c r="M57" s="16" t="inlineStr">
        <is>
          <t>2026-08-31</t>
        </is>
      </c>
      <c r="N57" s="18" t="n">
        <v>21</v>
      </c>
      <c r="O57" s="4" t="inlineStr">
        <is>
          <t>時差メタルワークス株式会社</t>
        </is>
      </c>
      <c r="P57" s="4" t="inlineStr"/>
    </row>
    <row r="58">
      <c r="A58" s="4" t="inlineStr">
        <is>
          <t>P-4603-00</t>
        </is>
      </c>
      <c r="B58" s="4" t="inlineStr">
        <is>
          <t>Oリング</t>
        </is>
      </c>
      <c r="C58" s="16" t="inlineStr">
        <is>
          <t>購買</t>
        </is>
      </c>
      <c r="D58" s="16" t="inlineStr">
        <is>
          <t>個</t>
        </is>
      </c>
      <c r="E58" s="20" t="n">
        <v>197800</v>
      </c>
      <c r="F58" s="20" t="n">
        <v>115974</v>
      </c>
      <c r="G58" s="20" t="n">
        <v>18981</v>
      </c>
      <c r="H58" s="20" t="n">
        <v>150000</v>
      </c>
      <c r="I58" s="20" t="n">
        <v>34615</v>
      </c>
      <c r="J58" s="21">
        <f>F58+G58+H58-E58-I58</f>
        <v/>
      </c>
      <c r="K58" s="20">
        <f>E58/19.5</f>
        <v/>
      </c>
      <c r="L58" s="22">
        <f>IF(K58=0,"",(F58+G58-I58)/K58)</f>
        <v/>
      </c>
      <c r="M58" s="16" t="inlineStr">
        <is>
          <t>2026-08-26</t>
        </is>
      </c>
      <c r="N58" s="18" t="n">
        <v>14</v>
      </c>
      <c r="O58" s="4" t="inlineStr">
        <is>
          <t>大甘化成株式会社</t>
        </is>
      </c>
      <c r="P58" s="4" t="inlineStr"/>
    </row>
    <row r="59">
      <c r="A59" s="4" t="inlineStr">
        <is>
          <t>M-7101-00</t>
        </is>
      </c>
      <c r="B59" s="4" t="inlineStr">
        <is>
          <t>エポキシ接着剤</t>
        </is>
      </c>
      <c r="C59" s="16" t="inlineStr">
        <is>
          <t>購買</t>
        </is>
      </c>
      <c r="D59" s="16" t="inlineStr">
        <is>
          <t>g</t>
        </is>
      </c>
      <c r="E59" s="20" t="n">
        <v>252600</v>
      </c>
      <c r="F59" s="20" t="n">
        <v>410000</v>
      </c>
      <c r="G59" s="20" t="n">
        <v>0</v>
      </c>
      <c r="H59" s="20" t="n">
        <v>0</v>
      </c>
      <c r="I59" s="20" t="n">
        <v>37890</v>
      </c>
      <c r="J59" s="21">
        <f>F59+G59+H59-E59-I59</f>
        <v/>
      </c>
      <c r="K59" s="20">
        <f>E59/19.5</f>
        <v/>
      </c>
      <c r="L59" s="22">
        <f>IF(K59=0,"",(F59+G59-I59)/K59)</f>
        <v/>
      </c>
      <c r="M59" s="16" t="inlineStr">
        <is>
          <t>（未回答）</t>
        </is>
      </c>
      <c r="N59" s="18" t="n">
        <v>10</v>
      </c>
      <c r="O59" s="4" t="inlineStr">
        <is>
          <t>灰谷ケミカル株式会社</t>
        </is>
      </c>
      <c r="P59" s="4" t="inlineStr">
        <is>
          <t>使用期限6か月。2025年12月入庫分が11月に期限切れ（廃棄予定58,000g）</t>
        </is>
      </c>
    </row>
    <row r="60">
      <c r="A60" s="4" t="inlineStr">
        <is>
          <t>P-4203-00</t>
        </is>
      </c>
      <c r="B60" s="4" t="inlineStr">
        <is>
          <t>接点（AgNi10）</t>
        </is>
      </c>
      <c r="C60" s="16" t="inlineStr">
        <is>
          <t>購買</t>
        </is>
      </c>
      <c r="D60" s="16" t="inlineStr">
        <is>
          <t>個</t>
        </is>
      </c>
      <c r="E60" s="20" t="n">
        <v>2416000</v>
      </c>
      <c r="F60" s="20" t="n">
        <v>1850000</v>
      </c>
      <c r="G60" s="20" t="n">
        <v>91591</v>
      </c>
      <c r="H60" s="20" t="n">
        <v>1500000</v>
      </c>
      <c r="I60" s="20" t="n">
        <v>906000</v>
      </c>
      <c r="J60" s="21">
        <f>F60+G60+H60-E60-I60</f>
        <v/>
      </c>
      <c r="K60" s="20">
        <f>E60/19.5</f>
        <v/>
      </c>
      <c r="L60" s="22">
        <f>IF(K60=0,"",(F60+G60-I60)/K60)</f>
        <v/>
      </c>
      <c r="M60" s="16" t="inlineStr">
        <is>
          <t>2026-09-14</t>
        </is>
      </c>
      <c r="N60" s="18" t="n">
        <v>30</v>
      </c>
      <c r="O60" s="4" t="inlineStr">
        <is>
          <t>時差接点材料株式会社</t>
        </is>
      </c>
      <c r="P60" s="4" t="inlineStr">
        <is>
          <t>銀相場の高騰で購買が発注を絞っている。9月所要2,416,000に対し在庫不足。発注残150万個の回答納期は9月14日</t>
        </is>
      </c>
    </row>
    <row r="61">
      <c r="A61" s="4" t="inlineStr">
        <is>
          <t>P-4302-00</t>
        </is>
      </c>
      <c r="B61" s="4" t="inlineStr">
        <is>
          <t>端子ピン</t>
        </is>
      </c>
      <c r="C61" s="16" t="inlineStr">
        <is>
          <t>購買</t>
        </is>
      </c>
      <c r="D61" s="16" t="inlineStr">
        <is>
          <t>個</t>
        </is>
      </c>
      <c r="E61" s="20" t="n">
        <v>2504000</v>
      </c>
      <c r="F61" s="20" t="n">
        <v>2810740</v>
      </c>
      <c r="G61" s="20" t="n">
        <v>274313</v>
      </c>
      <c r="H61" s="20" t="n">
        <v>500000</v>
      </c>
      <c r="I61" s="20" t="n">
        <v>782500</v>
      </c>
      <c r="J61" s="21">
        <f>F61+G61+H61-E61-I61</f>
        <v/>
      </c>
      <c r="K61" s="20">
        <f>E61/19.5</f>
        <v/>
      </c>
      <c r="L61" s="22">
        <f>IF(K61=0,"",(F61+G61-I61)/K61)</f>
        <v/>
      </c>
      <c r="M61" s="16" t="inlineStr">
        <is>
          <t>2026-09-04</t>
        </is>
      </c>
      <c r="N61" s="18" t="n">
        <v>25</v>
      </c>
      <c r="O61" s="4" t="inlineStr">
        <is>
          <t>時差ばね製作所</t>
        </is>
      </c>
      <c r="P61" s="4" t="inlineStr"/>
    </row>
  </sheetData>
  <conditionalFormatting sqref="J5">
    <cfRule type="cellIs" priority="1" operator="lessThan" dxfId="0">
      <formula>0</formula>
    </cfRule>
  </conditionalFormatting>
  <conditionalFormatting sqref="J6">
    <cfRule type="cellIs" priority="2" operator="lessThan" dxfId="0">
      <formula>0</formula>
    </cfRule>
  </conditionalFormatting>
  <conditionalFormatting sqref="J7">
    <cfRule type="cellIs" priority="3" operator="lessThan" dxfId="0">
      <formula>0</formula>
    </cfRule>
  </conditionalFormatting>
  <conditionalFormatting sqref="J8">
    <cfRule type="cellIs" priority="4" operator="lessThan" dxfId="0">
      <formula>0</formula>
    </cfRule>
  </conditionalFormatting>
  <conditionalFormatting sqref="J9">
    <cfRule type="cellIs" priority="5" operator="lessThan" dxfId="0">
      <formula>0</formula>
    </cfRule>
  </conditionalFormatting>
  <conditionalFormatting sqref="J10">
    <cfRule type="cellIs" priority="6" operator="lessThan" dxfId="0">
      <formula>0</formula>
    </cfRule>
  </conditionalFormatting>
  <conditionalFormatting sqref="J11">
    <cfRule type="cellIs" priority="7" operator="lessThan" dxfId="0">
      <formula>0</formula>
    </cfRule>
  </conditionalFormatting>
  <conditionalFormatting sqref="J12">
    <cfRule type="cellIs" priority="8" operator="lessThan" dxfId="0">
      <formula>0</formula>
    </cfRule>
  </conditionalFormatting>
  <conditionalFormatting sqref="J13">
    <cfRule type="cellIs" priority="9" operator="lessThan" dxfId="0">
      <formula>0</formula>
    </cfRule>
  </conditionalFormatting>
  <conditionalFormatting sqref="J14">
    <cfRule type="cellIs" priority="10" operator="lessThan" dxfId="0">
      <formula>0</formula>
    </cfRule>
  </conditionalFormatting>
  <conditionalFormatting sqref="J15">
    <cfRule type="cellIs" priority="11" operator="lessThan" dxfId="0">
      <formula>0</formula>
    </cfRule>
  </conditionalFormatting>
  <conditionalFormatting sqref="J16">
    <cfRule type="cellIs" priority="12" operator="lessThan" dxfId="0">
      <formula>0</formula>
    </cfRule>
  </conditionalFormatting>
  <conditionalFormatting sqref="J17">
    <cfRule type="cellIs" priority="13" operator="lessThan" dxfId="0">
      <formula>0</formula>
    </cfRule>
  </conditionalFormatting>
  <conditionalFormatting sqref="J18">
    <cfRule type="cellIs" priority="14" operator="lessThan" dxfId="0">
      <formula>0</formula>
    </cfRule>
  </conditionalFormatting>
  <conditionalFormatting sqref="J19">
    <cfRule type="cellIs" priority="15" operator="lessThan" dxfId="0">
      <formula>0</formula>
    </cfRule>
  </conditionalFormatting>
  <conditionalFormatting sqref="J20">
    <cfRule type="cellIs" priority="16" operator="lessThan" dxfId="0">
      <formula>0</formula>
    </cfRule>
  </conditionalFormatting>
  <conditionalFormatting sqref="J21">
    <cfRule type="cellIs" priority="17" operator="lessThan" dxfId="0">
      <formula>0</formula>
    </cfRule>
  </conditionalFormatting>
  <conditionalFormatting sqref="J22">
    <cfRule type="cellIs" priority="18" operator="lessThan" dxfId="0">
      <formula>0</formula>
    </cfRule>
  </conditionalFormatting>
  <conditionalFormatting sqref="J23">
    <cfRule type="cellIs" priority="19" operator="lessThan" dxfId="0">
      <formula>0</formula>
    </cfRule>
  </conditionalFormatting>
  <conditionalFormatting sqref="J24">
    <cfRule type="cellIs" priority="20" operator="lessThan" dxfId="0">
      <formula>0</formula>
    </cfRule>
  </conditionalFormatting>
  <conditionalFormatting sqref="J25">
    <cfRule type="cellIs" priority="21" operator="lessThan" dxfId="0">
      <formula>0</formula>
    </cfRule>
  </conditionalFormatting>
  <conditionalFormatting sqref="J26">
    <cfRule type="cellIs" priority="22" operator="lessThan" dxfId="0">
      <formula>0</formula>
    </cfRule>
  </conditionalFormatting>
  <conditionalFormatting sqref="J27">
    <cfRule type="cellIs" priority="23" operator="lessThan" dxfId="0">
      <formula>0</formula>
    </cfRule>
  </conditionalFormatting>
  <conditionalFormatting sqref="J28">
    <cfRule type="cellIs" priority="24" operator="lessThan" dxfId="0">
      <formula>0</formula>
    </cfRule>
  </conditionalFormatting>
  <conditionalFormatting sqref="J29">
    <cfRule type="cellIs" priority="25" operator="lessThan" dxfId="0">
      <formula>0</formula>
    </cfRule>
  </conditionalFormatting>
  <conditionalFormatting sqref="J30">
    <cfRule type="cellIs" priority="26" operator="lessThan" dxfId="0">
      <formula>0</formula>
    </cfRule>
  </conditionalFormatting>
  <conditionalFormatting sqref="J31">
    <cfRule type="cellIs" priority="27" operator="lessThan" dxfId="0">
      <formula>0</formula>
    </cfRule>
  </conditionalFormatting>
  <conditionalFormatting sqref="J32">
    <cfRule type="cellIs" priority="28" operator="lessThan" dxfId="0">
      <formula>0</formula>
    </cfRule>
  </conditionalFormatting>
  <conditionalFormatting sqref="J33">
    <cfRule type="cellIs" priority="29" operator="lessThan" dxfId="0">
      <formula>0</formula>
    </cfRule>
  </conditionalFormatting>
  <conditionalFormatting sqref="J34">
    <cfRule type="cellIs" priority="30" operator="lessThan" dxfId="0">
      <formula>0</formula>
    </cfRule>
  </conditionalFormatting>
  <conditionalFormatting sqref="J35">
    <cfRule type="cellIs" priority="31" operator="lessThan" dxfId="0">
      <formula>0</formula>
    </cfRule>
  </conditionalFormatting>
  <conditionalFormatting sqref="J36">
    <cfRule type="cellIs" priority="32" operator="lessThan" dxfId="0">
      <formula>0</formula>
    </cfRule>
  </conditionalFormatting>
  <conditionalFormatting sqref="J37">
    <cfRule type="cellIs" priority="33" operator="lessThan" dxfId="0">
      <formula>0</formula>
    </cfRule>
  </conditionalFormatting>
  <conditionalFormatting sqref="J38">
    <cfRule type="cellIs" priority="34" operator="lessThan" dxfId="0">
      <formula>0</formula>
    </cfRule>
  </conditionalFormatting>
  <conditionalFormatting sqref="J39">
    <cfRule type="cellIs" priority="35" operator="lessThan" dxfId="0">
      <formula>0</formula>
    </cfRule>
  </conditionalFormatting>
  <conditionalFormatting sqref="J40">
    <cfRule type="cellIs" priority="36" operator="lessThan" dxfId="0">
      <formula>0</formula>
    </cfRule>
  </conditionalFormatting>
  <conditionalFormatting sqref="J41">
    <cfRule type="cellIs" priority="37" operator="lessThan" dxfId="0">
      <formula>0</formula>
    </cfRule>
  </conditionalFormatting>
  <conditionalFormatting sqref="J42">
    <cfRule type="cellIs" priority="38" operator="lessThan" dxfId="0">
      <formula>0</formula>
    </cfRule>
  </conditionalFormatting>
  <conditionalFormatting sqref="J43">
    <cfRule type="cellIs" priority="39" operator="lessThan" dxfId="0">
      <formula>0</formula>
    </cfRule>
  </conditionalFormatting>
  <conditionalFormatting sqref="J44">
    <cfRule type="cellIs" priority="40" operator="lessThan" dxfId="0">
      <formula>0</formula>
    </cfRule>
  </conditionalFormatting>
  <conditionalFormatting sqref="J45">
    <cfRule type="cellIs" priority="41" operator="lessThan" dxfId="0">
      <formula>0</formula>
    </cfRule>
  </conditionalFormatting>
  <conditionalFormatting sqref="J46">
    <cfRule type="cellIs" priority="42" operator="lessThan" dxfId="0">
      <formula>0</formula>
    </cfRule>
  </conditionalFormatting>
  <conditionalFormatting sqref="J47">
    <cfRule type="cellIs" priority="43" operator="lessThan" dxfId="0">
      <formula>0</formula>
    </cfRule>
  </conditionalFormatting>
  <conditionalFormatting sqref="J48">
    <cfRule type="cellIs" priority="44" operator="lessThan" dxfId="0">
      <formula>0</formula>
    </cfRule>
  </conditionalFormatting>
  <conditionalFormatting sqref="J49">
    <cfRule type="cellIs" priority="45" operator="lessThan" dxfId="0">
      <formula>0</formula>
    </cfRule>
  </conditionalFormatting>
  <conditionalFormatting sqref="J50">
    <cfRule type="cellIs" priority="46" operator="lessThan" dxfId="0">
      <formula>0</formula>
    </cfRule>
  </conditionalFormatting>
  <conditionalFormatting sqref="J51">
    <cfRule type="cellIs" priority="47" operator="lessThan" dxfId="0">
      <formula>0</formula>
    </cfRule>
  </conditionalFormatting>
  <conditionalFormatting sqref="J52">
    <cfRule type="cellIs" priority="48" operator="lessThan" dxfId="0">
      <formula>0</formula>
    </cfRule>
  </conditionalFormatting>
  <conditionalFormatting sqref="J53">
    <cfRule type="cellIs" priority="49" operator="lessThan" dxfId="0">
      <formula>0</formula>
    </cfRule>
  </conditionalFormatting>
  <conditionalFormatting sqref="J54">
    <cfRule type="cellIs" priority="50" operator="lessThan" dxfId="0">
      <formula>0</formula>
    </cfRule>
  </conditionalFormatting>
  <conditionalFormatting sqref="J55">
    <cfRule type="cellIs" priority="51" operator="lessThan" dxfId="0">
      <formula>0</formula>
    </cfRule>
  </conditionalFormatting>
  <conditionalFormatting sqref="J56">
    <cfRule type="cellIs" priority="52" operator="lessThan" dxfId="0">
      <formula>0</formula>
    </cfRule>
  </conditionalFormatting>
  <conditionalFormatting sqref="J57">
    <cfRule type="cellIs" priority="53" operator="lessThan" dxfId="0">
      <formula>0</formula>
    </cfRule>
  </conditionalFormatting>
  <conditionalFormatting sqref="J58">
    <cfRule type="cellIs" priority="54" operator="lessThan" dxfId="0">
      <formula>0</formula>
    </cfRule>
  </conditionalFormatting>
  <conditionalFormatting sqref="J59">
    <cfRule type="cellIs" priority="55" operator="lessThan" dxfId="0">
      <formula>0</formula>
    </cfRule>
  </conditionalFormatting>
  <conditionalFormatting sqref="J60">
    <cfRule type="cellIs" priority="56" operator="lessThan" dxfId="0">
      <formula>0</formula>
    </cfRule>
  </conditionalFormatting>
  <conditionalFormatting sqref="J61">
    <cfRule type="cellIs" priority="57" operator="lessThan" dxfId="0">
      <formula>0</formula>
    </cfRule>
  </conditionalFormatting>
  <pageMargins left="0.75" right="0.75" top="1" bottom="1" header="0.5" footer="0.5"/>
  <pageSetup orientation="landscape" paperSize="12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8" customWidth="1" min="3" max="3"/>
    <col width="12" customWidth="1" min="4" max="4"/>
    <col width="12" customWidth="1" min="5" max="5"/>
    <col width="13" customWidth="1" min="6" max="6"/>
    <col width="11" customWidth="1" min="7" max="7"/>
    <col width="26" customWidth="1" min="8" max="8"/>
    <col width="12" customWidth="1" min="9" max="9"/>
    <col width="76" customWidth="1" min="10" max="10"/>
  </cols>
  <sheetData>
    <row r="1">
      <c r="A1" s="19" t="inlineStr">
        <is>
          <t>長納期品ウォッチ（リードタイム60日以上）</t>
        </is>
      </c>
    </row>
    <row r="3">
      <c r="A3" s="10" t="inlineStr">
        <is>
          <t>品番</t>
        </is>
      </c>
      <c r="B3" s="10" t="inlineStr">
        <is>
          <t>品名</t>
        </is>
      </c>
      <c r="C3" s="10" t="inlineStr">
        <is>
          <t>LT(日)</t>
        </is>
      </c>
      <c r="D3" s="10" t="inlineStr">
        <is>
          <t>発注ロット</t>
        </is>
      </c>
      <c r="E3" s="10" t="inlineStr">
        <is>
          <t>在庫</t>
        </is>
      </c>
      <c r="F3" s="10" t="inlineStr">
        <is>
          <t>9月度所要</t>
        </is>
      </c>
      <c r="G3" s="10" t="inlineStr">
        <is>
          <t>在庫月数</t>
        </is>
      </c>
      <c r="H3" s="10" t="inlineStr">
        <is>
          <t>仕入先</t>
        </is>
      </c>
      <c r="I3" s="10" t="inlineStr">
        <is>
          <t>納期遵守率</t>
        </is>
      </c>
      <c r="J3" s="10" t="inlineStr">
        <is>
          <t>備考</t>
        </is>
      </c>
    </row>
    <row r="4">
      <c r="A4" s="4" t="inlineStr">
        <is>
          <t>P-4911-00</t>
        </is>
      </c>
      <c r="B4" s="4" t="inlineStr">
        <is>
          <t>信号処理IC（ASIC）</t>
        </is>
      </c>
      <c r="C4" s="18" t="n">
        <v>150</v>
      </c>
      <c r="D4" s="17" t="n">
        <v>1000</v>
      </c>
      <c r="E4" s="17" t="n">
        <v>11200</v>
      </c>
      <c r="F4" s="20" t="n">
        <v>7440</v>
      </c>
      <c r="G4" s="22">
        <f>IF(F4=0,"",E4/F4)</f>
        <v/>
      </c>
      <c r="H4" s="4" t="inlineStr">
        <is>
          <t>西野半導体商事株式会社</t>
        </is>
      </c>
      <c r="I4" s="23" t="n">
        <v>84.59999999999999</v>
      </c>
      <c r="J4" s="4" t="inlineStr">
        <is>
          <t>自社カスタム。LT150日・最終発注は2026年2月。第2四半期に値上げ通知あり</t>
        </is>
      </c>
    </row>
    <row r="5">
      <c r="A5" s="4" t="inlineStr">
        <is>
          <t>P-4902-00</t>
        </is>
      </c>
      <c r="B5" s="4" t="inlineStr">
        <is>
          <t>半導体センサチップ</t>
        </is>
      </c>
      <c r="C5" s="18" t="n">
        <v>90</v>
      </c>
      <c r="D5" s="17" t="n">
        <v>1000</v>
      </c>
      <c r="E5" s="17" t="n">
        <v>9800</v>
      </c>
      <c r="F5" s="20" t="n">
        <v>7440</v>
      </c>
      <c r="G5" s="22">
        <f>IF(F5=0,"",E5/F5)</f>
        <v/>
      </c>
      <c r="H5" s="4" t="inlineStr">
        <is>
          <t>西野半導体商事株式会社</t>
        </is>
      </c>
      <c r="I5" s="23" t="n">
        <v>84.59999999999999</v>
      </c>
      <c r="J5" s="4" t="inlineStr">
        <is>
          <t>海外メーカー品。代理店経由・LT90日。代替品なし</t>
        </is>
      </c>
    </row>
    <row r="6">
      <c r="A6" s="4" t="inlineStr">
        <is>
          <t>P-4506-00</t>
        </is>
      </c>
      <c r="B6" s="4" t="inlineStr">
        <is>
          <t>永久磁石</t>
        </is>
      </c>
      <c r="C6" s="18" t="n">
        <v>60</v>
      </c>
      <c r="D6" s="17" t="n">
        <v>2000</v>
      </c>
      <c r="E6" s="17" t="n">
        <v>6400</v>
      </c>
      <c r="F6" s="20" t="n">
        <v>5200</v>
      </c>
      <c r="G6" s="22">
        <f>IF(F6=0,"",E6/F6)</f>
        <v/>
      </c>
      <c r="H6" s="4" t="inlineStr">
        <is>
          <t>マエダ電子部品株式会社</t>
        </is>
      </c>
      <c r="I6" s="23" t="n">
        <v>96.8</v>
      </c>
      <c r="J6" s="4" t="inlineStr">
        <is>
          <t>海外調達。輸送遅延が常態化（平均+6日）</t>
        </is>
      </c>
    </row>
    <row r="7">
      <c r="A7" s="4" t="inlineStr">
        <is>
          <t>P-4924-00</t>
        </is>
      </c>
      <c r="B7" s="4" t="inlineStr">
        <is>
          <t>防爆ハウジング</t>
        </is>
      </c>
      <c r="C7" s="18" t="n">
        <v>60</v>
      </c>
      <c r="D7" s="17" t="n">
        <v>100</v>
      </c>
      <c r="E7" s="17" t="n">
        <v>540</v>
      </c>
      <c r="F7" s="20" t="n">
        <v>240</v>
      </c>
      <c r="G7" s="22">
        <f>IF(F7=0,"",E7/F7)</f>
        <v/>
      </c>
      <c r="H7" s="4" t="inlineStr">
        <is>
          <t>時差メタルワークス株式会社</t>
        </is>
      </c>
      <c r="I7" s="23" t="n">
        <v>93.2</v>
      </c>
      <c r="J7" s="4" t="inlineStr">
        <is>
          <t>型式検定の対象部品。図面変更は再検定</t>
        </is>
      </c>
    </row>
    <row r="8">
      <c r="A8" s="4" t="inlineStr">
        <is>
          <t>P-4931-00</t>
        </is>
      </c>
      <c r="B8" s="4" t="inlineStr">
        <is>
          <t>耐圧ケーブルグランド</t>
        </is>
      </c>
      <c r="C8" s="18" t="n">
        <v>60</v>
      </c>
      <c r="D8" s="17" t="n">
        <v>100</v>
      </c>
      <c r="E8" s="17" t="n">
        <v>394</v>
      </c>
      <c r="F8" s="20" t="n">
        <v>240</v>
      </c>
      <c r="G8" s="22">
        <f>IF(F8=0,"",E8/F8)</f>
        <v/>
      </c>
      <c r="H8" s="4" t="inlineStr">
        <is>
          <t>灰谷ケーブル株式会社</t>
        </is>
      </c>
      <c r="I8" s="23" t="n">
        <v>94.09999999999999</v>
      </c>
      <c r="J8" s="4" t="inlineStr"/>
    </row>
  </sheetData>
  <pageMargins left="0.75" right="0.75" top="1" bottom="1" header="0.5" footer="0.5"/>
  <pageSetup orientation="landscape" paperSize="12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4" customWidth="1" min="3" max="3"/>
    <col width="11" customWidth="1" min="4" max="4"/>
    <col width="12" customWidth="1" min="5" max="5"/>
    <col width="22" customWidth="1" min="6" max="6"/>
    <col width="66" customWidth="1" min="7" max="7"/>
    <col width="76" customWidth="1" min="8" max="8"/>
  </cols>
  <sheetData>
    <row r="1">
      <c r="A1" s="10" t="inlineStr">
        <is>
          <t>コード</t>
        </is>
      </c>
      <c r="B1" s="10" t="inlineStr">
        <is>
          <t>仕入先名</t>
        </is>
      </c>
      <c r="C1" s="10" t="inlineStr">
        <is>
          <t>取扱区分</t>
        </is>
      </c>
      <c r="D1" s="10" t="inlineStr">
        <is>
          <t>評価ランク</t>
        </is>
      </c>
      <c r="E1" s="10" t="inlineStr">
        <is>
          <t>納期遵守率</t>
        </is>
      </c>
      <c r="F1" s="10" t="inlineStr">
        <is>
          <t>支払条件</t>
        </is>
      </c>
      <c r="G1" s="10" t="inlineStr">
        <is>
          <t>購買課の申し送り</t>
        </is>
      </c>
      <c r="H1" s="10" t="inlineStr">
        <is>
          <t>備考</t>
        </is>
      </c>
    </row>
    <row r="2">
      <c r="A2" s="12" t="inlineStr">
        <is>
          <t>S-109</t>
        </is>
      </c>
      <c r="B2" s="11" t="inlineStr">
        <is>
          <t>西野半導体商事株式会社</t>
        </is>
      </c>
      <c r="C2" s="11" t="inlineStr">
        <is>
          <t>半導体（海外メーカー代理店）</t>
        </is>
      </c>
      <c r="D2" s="12" t="inlineStr">
        <is>
          <t>B</t>
        </is>
      </c>
      <c r="E2" s="24" t="n">
        <v>84.59999999999999</v>
      </c>
      <c r="F2" s="11" t="inlineStr">
        <is>
          <t>月末締翌々月末</t>
        </is>
      </c>
      <c r="G2" s="11" t="inlineStr">
        <is>
          <t>回答が遅い（平均12日）。分納の連絡が事後になる</t>
        </is>
      </c>
      <c r="H2" s="11" t="inlineStr">
        <is>
          <t>ASIC(P-4911)・センサチップ(P-4902)の唯一の入手経路。LT150日・90日。第2四半期に値上げ通知（+9%）あり</t>
        </is>
      </c>
    </row>
    <row r="3">
      <c r="A3" s="12" t="inlineStr">
        <is>
          <t>S-114</t>
        </is>
      </c>
      <c r="B3" s="11" t="inlineStr">
        <is>
          <t>前田折パッケージ株式会社</t>
        </is>
      </c>
      <c r="C3" s="11" t="inlineStr">
        <is>
          <t>包装資材</t>
        </is>
      </c>
      <c r="D3" s="12" t="inlineStr">
        <is>
          <t>C</t>
        </is>
      </c>
      <c r="E3" s="24" t="n">
        <v>89.3</v>
      </c>
      <c r="F3" s="11" t="inlineStr">
        <is>
          <t>月末締翌月末現金</t>
        </is>
      </c>
      <c r="G3" s="11" t="inlineStr">
        <is>
          <t>納入は毎週金曜にまとめて来る。急ぎは効かない</t>
        </is>
      </c>
      <c r="H3" s="11" t="inlineStr">
        <is>
          <t>段ボールは当社の資材置場が狭く1週間分しか置けない</t>
        </is>
      </c>
    </row>
    <row r="4">
      <c r="A4" s="16" t="inlineStr">
        <is>
          <t>S-120</t>
        </is>
      </c>
      <c r="B4" s="4" t="inlineStr">
        <is>
          <t>前田折金型株式会社</t>
        </is>
      </c>
      <c r="C4" s="4" t="inlineStr">
        <is>
          <t>金型・治具</t>
        </is>
      </c>
      <c r="D4" s="16" t="inlineStr">
        <is>
          <t>A</t>
        </is>
      </c>
      <c r="E4" s="23" t="n">
        <v>90</v>
      </c>
      <c r="F4" s="4" t="inlineStr">
        <is>
          <t>検収後翌月末</t>
        </is>
      </c>
      <c r="G4" s="4" t="inlineStr">
        <is>
          <t>新規型は必ず「3か月」と答える。実績は平均3.4か月</t>
        </is>
      </c>
      <c r="H4" s="4" t="inlineStr">
        <is>
          <t>治具J-118（SV-1050S用）の2セット目は見積提出済み・稟議未起案</t>
        </is>
      </c>
    </row>
    <row r="5">
      <c r="A5" s="16" t="inlineStr">
        <is>
          <t>S-104</t>
        </is>
      </c>
      <c r="B5" s="4" t="inlineStr">
        <is>
          <t>大甘化成株式会社</t>
        </is>
      </c>
      <c r="C5" s="4" t="inlineStr">
        <is>
          <t>ゴム・シリコーン成形品</t>
        </is>
      </c>
      <c r="D5" s="16" t="inlineStr">
        <is>
          <t>B</t>
        </is>
      </c>
      <c r="E5" s="23" t="n">
        <v>91.5</v>
      </c>
      <c r="F5" s="4" t="inlineStr">
        <is>
          <t>月末締翌々月10日</t>
        </is>
      </c>
      <c r="G5" s="4" t="inlineStr">
        <is>
          <t>回答納期が守られないことがある。督促すると「金型の順番待ち」と返ってくる</t>
        </is>
      </c>
      <c r="H5" s="4" t="inlineStr">
        <is>
          <t>シールマット(P-5201)は当社専用型を1面しか持っていない。増産には型追加（3か月・費用は当社負担の見込み）</t>
        </is>
      </c>
    </row>
    <row r="6">
      <c r="A6" s="16" t="inlineStr">
        <is>
          <t>S-113</t>
        </is>
      </c>
      <c r="B6" s="4" t="inlineStr">
        <is>
          <t>時差ばね製作所</t>
        </is>
      </c>
      <c r="C6" s="4" t="inlineStr">
        <is>
          <t>ばね・線材加工</t>
        </is>
      </c>
      <c r="D6" s="16" t="inlineStr">
        <is>
          <t>B</t>
        </is>
      </c>
      <c r="E6" s="23" t="n">
        <v>92.8</v>
      </c>
      <c r="F6" s="4" t="inlineStr">
        <is>
          <t>月末締翌月末現金</t>
        </is>
      </c>
      <c r="G6" s="4" t="inlineStr">
        <is>
          <t>従業員12名。社長が一人で見積を出しているため、盆・正月は回答が止まる</t>
        </is>
      </c>
      <c r="H6" s="4" t="inlineStr"/>
    </row>
    <row r="7">
      <c r="A7" s="16" t="inlineStr">
        <is>
          <t>S-107</t>
        </is>
      </c>
      <c r="B7" s="4" t="inlineStr">
        <is>
          <t>時差メタルワークス株式会社</t>
        </is>
      </c>
      <c r="C7" s="4" t="inlineStr">
        <is>
          <t>切削・深絞り加工</t>
        </is>
      </c>
      <c r="D7" s="16" t="inlineStr">
        <is>
          <t>A</t>
        </is>
      </c>
      <c r="E7" s="23" t="n">
        <v>93.2</v>
      </c>
      <c r="F7" s="4" t="inlineStr">
        <is>
          <t>月末締翌々月10日</t>
        </is>
      </c>
      <c r="G7" s="4" t="inlineStr">
        <is>
          <t>図面変更に強いが、初回ロットは必ず1週間遅れる</t>
        </is>
      </c>
      <c r="H7" s="4" t="inlineStr">
        <is>
          <t>防爆ハウジング(P-4924)は型式検定の対象。図面変更＝再検定</t>
        </is>
      </c>
    </row>
    <row r="8">
      <c r="A8" s="16" t="inlineStr">
        <is>
          <t>S-118</t>
        </is>
      </c>
      <c r="B8" s="4" t="inlineStr">
        <is>
          <t>大甘ガラス工業株式会社</t>
        </is>
      </c>
      <c r="C8" s="4" t="inlineStr">
        <is>
          <t>ガラス加工品</t>
        </is>
      </c>
      <c r="D8" s="16" t="inlineStr">
        <is>
          <t>B</t>
        </is>
      </c>
      <c r="E8" s="23" t="n">
        <v>93.5</v>
      </c>
      <c r="F8" s="4" t="inlineStr">
        <is>
          <t>月末締翌々月10日</t>
        </is>
      </c>
      <c r="G8" s="4" t="inlineStr"/>
      <c r="H8" s="4" t="inlineStr"/>
    </row>
    <row r="9">
      <c r="A9" s="16" t="inlineStr">
        <is>
          <t>S-115</t>
        </is>
      </c>
      <c r="B9" s="4" t="inlineStr">
        <is>
          <t>灰谷ケーブル株式会社</t>
        </is>
      </c>
      <c r="C9" s="4" t="inlineStr">
        <is>
          <t>ケーブル・電線加工</t>
        </is>
      </c>
      <c r="D9" s="16" t="inlineStr">
        <is>
          <t>B</t>
        </is>
      </c>
      <c r="E9" s="23" t="n">
        <v>94.09999999999999</v>
      </c>
      <c r="F9" s="4" t="inlineStr">
        <is>
          <t>月末締翌々月10日</t>
        </is>
      </c>
      <c r="G9" s="4" t="inlineStr"/>
      <c r="H9" s="4" t="inlineStr"/>
    </row>
    <row r="10">
      <c r="A10" s="16" t="inlineStr">
        <is>
          <t>S-121</t>
        </is>
      </c>
      <c r="B10" s="4" t="inlineStr">
        <is>
          <t>ダラリ商事株式会社</t>
        </is>
      </c>
      <c r="C10" s="4" t="inlineStr">
        <is>
          <t>グループ商社（副資材全般）</t>
        </is>
      </c>
      <c r="D10" s="16" t="inlineStr">
        <is>
          <t>B</t>
        </is>
      </c>
      <c r="E10" s="23" t="n">
        <v>94.8</v>
      </c>
      <c r="F10" s="4" t="inlineStr">
        <is>
          <t>月末締翌月末現金</t>
        </is>
      </c>
      <c r="G10" s="4" t="inlineStr">
        <is>
          <t>グループ会社。単価は市中より高いが、相見積の「1社」として数えてよいことになっている</t>
        </is>
      </c>
      <c r="H10" s="4" t="inlineStr">
        <is>
          <t>当社の関連会社（出資比率40%）。調達基準の相見積要件との関係は法務部が検討中</t>
        </is>
      </c>
    </row>
    <row r="11">
      <c r="A11" s="16" t="inlineStr">
        <is>
          <t>S-111</t>
        </is>
      </c>
      <c r="B11" s="4" t="inlineStr">
        <is>
          <t>灰谷めっき工業株式会社</t>
        </is>
      </c>
      <c r="C11" s="4" t="inlineStr">
        <is>
          <t>表面処理薬品</t>
        </is>
      </c>
      <c r="D11" s="16" t="inlineStr">
        <is>
          <t>B</t>
        </is>
      </c>
      <c r="E11" s="23" t="n">
        <v>95</v>
      </c>
      <c r="F11" s="4" t="inlineStr">
        <is>
          <t>月末締翌月末現金</t>
        </is>
      </c>
      <c r="G11" s="4" t="inlineStr"/>
      <c r="H11" s="4" t="inlineStr"/>
    </row>
    <row r="12">
      <c r="A12" s="16" t="inlineStr">
        <is>
          <t>S-106</t>
        </is>
      </c>
      <c r="B12" s="4" t="inlineStr">
        <is>
          <t>灰谷精密プレス株式会社</t>
        </is>
      </c>
      <c r="C12" s="4" t="inlineStr">
        <is>
          <t>プレス加工品</t>
        </is>
      </c>
      <c r="D12" s="16" t="inlineStr">
        <is>
          <t>A</t>
        </is>
      </c>
      <c r="E12" s="23" t="n">
        <v>95.7</v>
      </c>
      <c r="F12" s="4" t="inlineStr">
        <is>
          <t>月末締翌月末現金</t>
        </is>
      </c>
      <c r="G12" s="4" t="inlineStr">
        <is>
          <t>20,000個単位。半端な数量は受けてくれない</t>
        </is>
      </c>
      <c r="H12" s="4" t="inlineStr"/>
    </row>
    <row r="13">
      <c r="A13" s="16" t="inlineStr">
        <is>
          <t>S-117</t>
        </is>
      </c>
      <c r="B13" s="4" t="inlineStr">
        <is>
          <t>時差接点材料株式会社</t>
        </is>
      </c>
      <c r="C13" s="4" t="inlineStr">
        <is>
          <t>接点材料</t>
        </is>
      </c>
      <c r="D13" s="16" t="inlineStr">
        <is>
          <t>A</t>
        </is>
      </c>
      <c r="E13" s="23" t="n">
        <v>96</v>
      </c>
      <c r="F13" s="4" t="inlineStr">
        <is>
          <t>月末締翌月末現金</t>
        </is>
      </c>
      <c r="G13" s="4" t="inlineStr">
        <is>
          <t>銀相場連動で四半期ごとに単価改定。改定の通知は改定日の2週間前</t>
        </is>
      </c>
      <c r="H13" s="4" t="inlineStr">
        <is>
          <t>2026年4月改定で+8%。7月改定は据置き</t>
        </is>
      </c>
    </row>
    <row r="14">
      <c r="A14" s="16" t="inlineStr">
        <is>
          <t>S-119</t>
        </is>
      </c>
      <c r="B14" s="4" t="inlineStr">
        <is>
          <t>灰谷ケミカル株式会社</t>
        </is>
      </c>
      <c r="C14" s="4" t="inlineStr">
        <is>
          <t>接着剤・薬品</t>
        </is>
      </c>
      <c r="D14" s="16" t="inlineStr">
        <is>
          <t>B</t>
        </is>
      </c>
      <c r="E14" s="23" t="n">
        <v>96.2</v>
      </c>
      <c r="F14" s="4" t="inlineStr">
        <is>
          <t>月末締翌月末現金</t>
        </is>
      </c>
      <c r="G14" s="4" t="inlineStr">
        <is>
          <t>ダイボンド材は冷凍便。到着時間の指定ができない</t>
        </is>
      </c>
      <c r="H14" s="4" t="inlineStr"/>
    </row>
    <row r="15">
      <c r="A15" s="16" t="inlineStr">
        <is>
          <t>S-102</t>
        </is>
      </c>
      <c r="B15" s="4" t="inlineStr">
        <is>
          <t>時差伸銅株式会社</t>
        </is>
      </c>
      <c r="C15" s="4" t="inlineStr">
        <is>
          <t>伸銅品（条材）</t>
        </is>
      </c>
      <c r="D15" s="16" t="inlineStr">
        <is>
          <t>A</t>
        </is>
      </c>
      <c r="E15" s="23" t="n">
        <v>96.40000000000001</v>
      </c>
      <c r="F15" s="4" t="inlineStr">
        <is>
          <t>月末締翌月末現金</t>
        </is>
      </c>
      <c r="G15" s="4" t="inlineStr">
        <is>
          <t>月末の駆け込み発注に弱い。20日以降の発注は納期が1週間延びる</t>
        </is>
      </c>
      <c r="H15" s="4" t="inlineStr"/>
    </row>
    <row r="16">
      <c r="A16" s="16" t="inlineStr">
        <is>
          <t>S-108</t>
        </is>
      </c>
      <c r="B16" s="4" t="inlineStr">
        <is>
          <t>マエダ電子部品株式会社</t>
        </is>
      </c>
      <c r="C16" s="4" t="inlineStr">
        <is>
          <t>電子部品・基板実装</t>
        </is>
      </c>
      <c r="D16" s="16" t="inlineStr">
        <is>
          <t>A</t>
        </is>
      </c>
      <c r="E16" s="23" t="n">
        <v>96.8</v>
      </c>
      <c r="F16" s="4" t="inlineStr">
        <is>
          <t>月末締翌月末現金</t>
        </is>
      </c>
      <c r="G16" s="4" t="inlineStr">
        <is>
          <t>実装は当社支給部品（ASIC・チップ部品）の入庫待ちになる</t>
        </is>
      </c>
      <c r="H16" s="4" t="inlineStr">
        <is>
          <t>アンプ基板の実装外注先</t>
        </is>
      </c>
    </row>
    <row r="17">
      <c r="A17" s="16" t="inlineStr">
        <is>
          <t>S-110</t>
        </is>
      </c>
      <c r="B17" s="4" t="inlineStr">
        <is>
          <t>大甘商事株式会社 資材部</t>
        </is>
      </c>
      <c r="C17" s="4" t="inlineStr">
        <is>
          <t>副資材・ラベル</t>
        </is>
      </c>
      <c r="D17" s="16" t="inlineStr">
        <is>
          <t>B</t>
        </is>
      </c>
      <c r="E17" s="23" t="n">
        <v>97</v>
      </c>
      <c r="F17" s="4" t="inlineStr">
        <is>
          <t>月末締翌月末現金</t>
        </is>
      </c>
      <c r="G17" s="4" t="inlineStr"/>
      <c r="H17" s="4" t="inlineStr">
        <is>
          <t>得意先(C-05)でもある。相殺取引</t>
        </is>
      </c>
    </row>
    <row r="18">
      <c r="A18" s="16" t="inlineStr">
        <is>
          <t>S-112</t>
        </is>
      </c>
      <c r="B18" s="4" t="inlineStr">
        <is>
          <t>東西コネクタ株式会社</t>
        </is>
      </c>
      <c r="C18" s="4" t="inlineStr">
        <is>
          <t>コネクタ</t>
        </is>
      </c>
      <c r="D18" s="16" t="inlineStr">
        <is>
          <t>A</t>
        </is>
      </c>
      <c r="E18" s="23" t="n">
        <v>97.40000000000001</v>
      </c>
      <c r="F18" s="4" t="inlineStr">
        <is>
          <t>月末締翌月末現金</t>
        </is>
      </c>
      <c r="G18" s="4" t="inlineStr"/>
      <c r="H18" s="4" t="inlineStr"/>
    </row>
    <row r="19">
      <c r="A19" s="16" t="inlineStr">
        <is>
          <t>S-103</t>
        </is>
      </c>
      <c r="B19" s="4" t="inlineStr">
        <is>
          <t>前田折樹脂工業株式会社</t>
        </is>
      </c>
      <c r="C19" s="4" t="inlineStr">
        <is>
          <t>樹脂原料</t>
        </is>
      </c>
      <c r="D19" s="16" t="inlineStr">
        <is>
          <t>A</t>
        </is>
      </c>
      <c r="E19" s="23" t="n">
        <v>97.8</v>
      </c>
      <c r="F19" s="4" t="inlineStr">
        <is>
          <t>月末締翌月末現金</t>
        </is>
      </c>
      <c r="G19" s="4" t="inlineStr">
        <is>
          <t>500kg単位。端数は切り上げになる</t>
        </is>
      </c>
      <c r="H19" s="4" t="inlineStr"/>
    </row>
    <row r="20">
      <c r="A20" s="16" t="inlineStr">
        <is>
          <t>S-101</t>
        </is>
      </c>
      <c r="B20" s="4" t="inlineStr">
        <is>
          <t>灰谷電線株式会社</t>
        </is>
      </c>
      <c r="C20" s="4" t="inlineStr">
        <is>
          <t>電線・マグネットワイヤ</t>
        </is>
      </c>
      <c r="D20" s="16" t="inlineStr">
        <is>
          <t>A</t>
        </is>
      </c>
      <c r="E20" s="23" t="n">
        <v>98.2</v>
      </c>
      <c r="F20" s="4" t="inlineStr">
        <is>
          <t>月末締翌月末現金</t>
        </is>
      </c>
      <c r="G20" s="4" t="inlineStr">
        <is>
          <t>回答は早い。銅建値の改定月（1・4・7・10月）は単価が動く</t>
        </is>
      </c>
      <c r="H20" s="4" t="inlineStr"/>
    </row>
    <row r="21">
      <c r="A21" s="16" t="inlineStr">
        <is>
          <t>S-105</t>
        </is>
      </c>
      <c r="B21" s="4" t="inlineStr">
        <is>
          <t>陀楽合金株式会社</t>
        </is>
      </c>
      <c r="C21" s="4" t="inlineStr">
        <is>
          <t>非鉄地金</t>
        </is>
      </c>
      <c r="D21" s="16" t="inlineStr">
        <is>
          <t>A</t>
        </is>
      </c>
      <c r="E21" s="23" t="n">
        <v>99.09999999999999</v>
      </c>
      <c r="F21" s="4" t="inlineStr">
        <is>
          <t>月末締翌月末現金</t>
        </is>
      </c>
      <c r="G21" s="4" t="inlineStr"/>
      <c r="H21" s="4" t="inlineStr"/>
    </row>
  </sheetData>
  <pageMargins left="0.75" right="0.75" top="1" bottom="1" header="0.5" footer="0.5"/>
  <pageSetup orientation="landscape" paperSize="12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2026-08-22T06:24:10Z</dcterms:created>
  <dcterms:modified xmlns:dcterms="http://purl.org/dc/terms/" xmlns:xsi="http://www.w3.org/2001/XMLSchema-instance" xsi:type="dcterms:W3CDTF">2026-08-22T06:24:10Z</dcterms:modified>
</cp:coreProperties>
</file>